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utilisateur\Downloads\"/>
    </mc:Choice>
  </mc:AlternateContent>
  <bookViews>
    <workbookView xWindow="-120" yWindow="-120" windowWidth="20730" windowHeight="11760" activeTab="6"/>
  </bookViews>
  <sheets>
    <sheet name="Fiche générale" sheetId="6" r:id="rId1"/>
    <sheet name="S5 SOCIO" sheetId="30" r:id="rId2"/>
    <sheet name="S6 SOCIO" sheetId="36" r:id="rId3"/>
    <sheet name="S5 SOCIO 1D" sheetId="37" r:id="rId4"/>
    <sheet name="S6 SOCIO 1D" sheetId="38" r:id="rId5"/>
    <sheet name="S5 SOCIO 2D" sheetId="39" r:id="rId6"/>
    <sheet name="S6 SOCIO 2D" sheetId="40" r:id="rId7"/>
    <sheet name="Listes" sheetId="3" state="hidden" r:id="rId8"/>
  </sheets>
  <externalReferences>
    <externalReference r:id="rId9"/>
  </externalReferences>
  <definedNames>
    <definedName name="DROIT">Listes!$A$8</definedName>
    <definedName name="IAE">Listes!$B$8</definedName>
    <definedName name="_xlnm.Print_Titles" localSheetId="1">'S5 SOCIO'!$1:$16</definedName>
    <definedName name="_xlnm.Print_Titles" localSheetId="3">'S5 SOCIO 1D'!$1:$16</definedName>
    <definedName name="_xlnm.Print_Titles" localSheetId="5">'S5 SOCIO 2D'!$1:$16</definedName>
    <definedName name="_xlnm.Print_Titles" localSheetId="2">'S6 SOCIO'!$1:$16</definedName>
    <definedName name="_xlnm.Print_Titles" localSheetId="4">'S6 SOCIO 1D'!$1:$16</definedName>
    <definedName name="_xlnm.Print_Titles" localSheetId="6">'S6 SOCIO 2D'!$1:$16</definedName>
    <definedName name="ISEM">Listes!$C$8</definedName>
    <definedName name="LASH">Listes!$D$8:$D$20</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3">#REF!</definedName>
    <definedName name="tab_cmp" localSheetId="5">#REF!</definedName>
    <definedName name="tab_cmp" localSheetId="2">#REF!</definedName>
    <definedName name="tab_cmp" localSheetId="4">#REF!</definedName>
    <definedName name="tab_cmp" localSheetId="6">#REF!</definedName>
    <definedName name="tab_cmp">#REF!</definedName>
    <definedName name="tab_code_dip">Listes!$H$1:$I$31</definedName>
    <definedName name="_xlnm.Print_Area" localSheetId="0">'Fiche générale'!$A$1:$I$38</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40" l="1"/>
  <c r="B3" i="40"/>
  <c r="B2" i="40"/>
  <c r="K15" i="39"/>
  <c r="B3" i="39"/>
  <c r="B2" i="39"/>
  <c r="K15" i="38"/>
  <c r="B3" i="38"/>
  <c r="B2" i="38"/>
  <c r="K15" i="37"/>
  <c r="B3" i="37"/>
  <c r="B2" i="37"/>
  <c r="B4" i="6" l="1"/>
  <c r="B4" i="39" l="1"/>
  <c r="B4" i="40"/>
  <c r="B4" i="37"/>
  <c r="B4" i="38"/>
  <c r="K15" i="36"/>
  <c r="B4" i="36"/>
  <c r="B3" i="36"/>
  <c r="B2" i="36"/>
  <c r="K15" i="30"/>
  <c r="B2" i="30"/>
  <c r="B3"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<sst xmlns="http://schemas.openxmlformats.org/spreadsheetml/2006/main" count="984" uniqueCount="191">
  <si>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</si>
  <si>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</si>
  <si>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</si>
  <si>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</si>
  <si>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</si>
  <si>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</si>
  <si>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</si>
  <si>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</si>
  <si>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</si>
  <si>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</si>
  <si>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</si>
  <si>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</si>
  <si>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</si>
  <si>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</si>
  <si>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</si>
  <si>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</si>
  <si>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</si>
  <si>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</si>
  <si>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</si>
  <si>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</si>
  <si>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</si>
  <si>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</si>
  <si>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</si>
  <si>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</si>
  <si>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</si>
  <si>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</si>
  <si>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</si>
  <si>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</si>
  <si>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</si>
  <si>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</si>
  <si>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</si>
  <si>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</si>
  <si>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</si>
  <si>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</si>
  <si>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</si>
  <si>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</si>
  <si>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</si>
  <si>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</si>
  <si>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</si>
  <si>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</si>
  <si>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</si>
  <si>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</si>
  <si>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</si>
  <si>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</si>
  <si>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</si>
  <si>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</si>
  <si>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</si>
  <si>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</si>
  <si>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</si>
  <si>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</si>
  <si>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</si>
  <si>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</si>
  <si>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</si>
  <si>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</si>
  <si>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</si>
  <si>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</si>
  <si>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</si>
  <si>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</si>
  <si>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</si>
  <si>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</si>
  <si>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</si>
  <si>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</si>
  <si>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</si>
  <si>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</si>
  <si>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</si>
  <si>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</si>
  <si>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</si>
  <si>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</si>
  <si>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</si>
  <si>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</si>
  <si>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</si>
  <si>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</si>
  <si>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</si>
  <si>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</si>
  <si>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</si>
  <si>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</si>
  <si>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</si>
  <si>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</si>
  <si>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</si>
  <si>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</si>
  <si>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</si>
  <si>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</si>
  <si>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</si>
  <si>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</si>
  <si>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</si>
  <si>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</si>
  <si>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</si>
  <si>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</si>
  <si>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</si>
  <si>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</si>
  <si>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</si>
  <si>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</si>
  <si>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</si>
  <si>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</si>
  <si>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</si>
  <si>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</si>
  <si>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</si>
  <si>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</si>
  <si>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</si>
  <si>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</si>
  <si>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</si>
  <si>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</si>
  <si>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</si>
  <si>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</si>
  <si>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</si>
  <si>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</si>
  <si>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</si>
  <si>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</si>
  <si>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</si>
  <si>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</si>
  <si>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</si>
  <si>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</si>
  <si>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</si>
  <si>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</si>
  <si>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</si>
  <si>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</si>
  <si>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</si>
  <si>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</si>
  <si>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</si>
  <si>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</si>
  <si>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</si>
  <si>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</si>
  <si>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</si>
  <si>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</si>
  <si>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</si>
  <si>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</si>
  <si>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</si>
  <si>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</si>
  <si>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</si>
  <si>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</si>
  <si>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UE Théorie 1</t>
  </si>
  <si>
    <t>OUI</t>
  </si>
  <si>
    <t>Théories sociologiques 3</t>
  </si>
  <si>
    <t>NON</t>
  </si>
  <si>
    <t>3H</t>
  </si>
  <si>
    <t>Lectures de textes 3</t>
  </si>
  <si>
    <t>UE Méthodologie 1</t>
  </si>
  <si>
    <t>Méthodologie quantitative 1</t>
  </si>
  <si>
    <t>Méthodologie qualitative 1</t>
  </si>
  <si>
    <t>UE Sociologie spécialisée 1</t>
  </si>
  <si>
    <t>Sociologie spécialisée 5</t>
  </si>
  <si>
    <t>Sociologie spécialisée 6</t>
  </si>
  <si>
    <t>Socio-histoire de l'ordre politique : Etat, citoyenneté, représentation</t>
  </si>
  <si>
    <t>UE Insertion professionnelle 1</t>
  </si>
  <si>
    <t>Préparation à l'insertion professionnelle</t>
  </si>
  <si>
    <t>Preparation de stage</t>
  </si>
  <si>
    <t>UE Théorie  2</t>
  </si>
  <si>
    <t>Théories sociologiques 4</t>
  </si>
  <si>
    <t>Lectures de textes 4</t>
  </si>
  <si>
    <t>UE Méthodologie 2</t>
  </si>
  <si>
    <t>Méthodologie quantitative 2</t>
  </si>
  <si>
    <t>Méthodologie qualitative 2</t>
  </si>
  <si>
    <t>UE Sociologie spécialisée 2</t>
  </si>
  <si>
    <t>Sociologie spécialisée 7</t>
  </si>
  <si>
    <t>Sociologie spécialisée 8</t>
  </si>
  <si>
    <t>Participations et mobilisations  politiques</t>
  </si>
  <si>
    <t>UE Insertion professionnelle 2</t>
  </si>
  <si>
    <t>Monde du travail 2</t>
  </si>
  <si>
    <t>Rapport de stage</t>
  </si>
  <si>
    <t>voir MCC parcours principal</t>
  </si>
  <si>
    <t>Enseignements fondamentaux à l'école primaire</t>
  </si>
  <si>
    <t>voir MCC INSPE</t>
  </si>
  <si>
    <t>Français</t>
  </si>
  <si>
    <t>Histoire et Arts</t>
  </si>
  <si>
    <t>Sciences</t>
  </si>
  <si>
    <t>EPS</t>
  </si>
  <si>
    <t>Préprofessionnalisation aux métiers de l'éducation</t>
  </si>
  <si>
    <t>Méthodologie du Concours et Didactique - Sociologie 2D</t>
  </si>
  <si>
    <t>Compléments disciplinaires et découverte du métier de professeur de SES</t>
  </si>
  <si>
    <t>Métholologie des concours</t>
  </si>
  <si>
    <t xml:space="preserve">Compléments disciplinaires et découverte du métier CPE </t>
  </si>
  <si>
    <t>Méthodologie du concours CPE</t>
  </si>
  <si>
    <t>2. Pas de note chiffrée: binaire (oui/non)</t>
  </si>
  <si>
    <t>L3 SOCIOLOGIE</t>
  </si>
  <si>
    <t>L3 SOCIOLOGIE 1D</t>
  </si>
  <si>
    <t>L3 SOCIOLOGIE 2D</t>
  </si>
  <si>
    <t>L3 Sociologie</t>
  </si>
  <si>
    <t>L3 Sociologie 1D</t>
  </si>
  <si>
    <t>L3 Sociologie 2D</t>
  </si>
  <si>
    <t xml:space="preserve">L3 Sociologie 2D </t>
  </si>
  <si>
    <t>HLSOC3</t>
  </si>
  <si>
    <t>HLS5SOC</t>
  </si>
  <si>
    <t>HLS6SOC</t>
  </si>
  <si>
    <t xml:space="preserve"> </t>
  </si>
  <si>
    <t>Elément constitutif d'une UESociologie spécialisée 7</t>
  </si>
  <si>
    <t>Sociologie spécialisée 9</t>
  </si>
  <si>
    <t>Optionnel</t>
  </si>
  <si>
    <t>optionnel</t>
  </si>
  <si>
    <t>OUI sauf si une note UE est inférieure à 7/20</t>
  </si>
  <si>
    <t>AUCUNE</t>
  </si>
  <si>
    <t>AUTORISE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</si>
</sst>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64">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0" fillId="0" borderId="0" xfId="0" applyBorder="1" applyAlignment="1" applyProtection="1">
      <alignment horizontal="center" vertical="center" wrapText="1"/>
    </xf>
    <xf numFmtId="0" fontId="0" fillId="7" borderId="1" xfId="0" applyFill="1" applyBorder="1" applyProtection="1">
      <protection locked="0"/>
    </xf>
    <xf numFmtId="0" fontId="2" fillId="7" borderId="1" xfId="0" applyFont="1" applyFill="1" applyBorder="1" applyAlignment="1" applyProtection="1">
      <alignment vertical="center"/>
      <protection locked="0"/>
    </xf>
    <xf numFmtId="0" fontId="0" fillId="7" borderId="1" xfId="0" applyFill="1" applyBorder="1" applyAlignment="1" applyProtection="1">
      <alignment vertical="center"/>
      <protection locked="0"/>
    </xf>
    <xf numFmtId="0" fontId="3" fillId="7" borderId="1" xfId="0" applyFont="1" applyFill="1" applyBorder="1" applyProtection="1">
      <protection locked="0"/>
    </xf>
    <xf numFmtId="0" fontId="19" fillId="0" borderId="1" xfId="0" applyFont="1" applyBorder="1" applyAlignment="1" applyProtection="1">
      <alignment vertical="center"/>
      <protection locked="0"/>
    </xf>
    <xf numFmtId="0" fontId="19" fillId="7" borderId="1" xfId="0" applyFont="1" applyFill="1" applyBorder="1" applyAlignment="1" applyProtection="1">
      <alignment vertical="center"/>
      <protection locked="0"/>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0" fillId="3" borderId="1" xfId="0" applyFill="1" applyBorder="1" applyProtection="1">
      <protection locked="0"/>
    </xf>
  </cellXfs>
  <cellStyles count="2">
    <cellStyle name="Lien hypertexte" xfId="1" builtinId="8"/>
    <cellStyle name="Normal" xfId="0" builtinId="0"/>
  </cellStyles>
  <dxfs count="173">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2225" name="Option Button 1" hidden="1">
              <a:extLst>
                <a:ext uri="{63B3BB69-23CF-44E3-9099-C40C66FF867C}">
                  <a14:compatExt spid="_x0000_s5222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2226" name="Option Button 2" hidden="1">
              <a:extLst>
                <a:ext uri="{63B3BB69-23CF-44E3-9099-C40C66FF867C}">
                  <a14:compatExt spid="_x0000_s5222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2227" name="Option Button 3" hidden="1">
              <a:extLst>
                <a:ext uri="{63B3BB69-23CF-44E3-9099-C40C66FF867C}">
                  <a14:compatExt spid="_x0000_s5222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3250" name="Option Button 2" hidden="1">
              <a:extLst>
                <a:ext uri="{63B3BB69-23CF-44E3-9099-C40C66FF867C}">
                  <a14:compatExt spid="_x0000_s5325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4273" name="Option Button 1" hidden="1">
              <a:extLst>
                <a:ext uri="{63B3BB69-23CF-44E3-9099-C40C66FF867C}">
                  <a14:compatExt spid="_x0000_s5427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4274" name="Option Button 2" hidden="1">
              <a:extLst>
                <a:ext uri="{63B3BB69-23CF-44E3-9099-C40C66FF867C}">
                  <a14:compatExt spid="_x0000_s5427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4275" name="Option Button 3" hidden="1">
              <a:extLst>
                <a:ext uri="{63B3BB69-23CF-44E3-9099-C40C66FF867C}">
                  <a14:compatExt spid="_x0000_s5427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5297" name="Option Button 1" hidden="1">
              <a:extLst>
                <a:ext uri="{63B3BB69-23CF-44E3-9099-C40C66FF867C}">
                  <a14:compatExt spid="_x0000_s5529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5298" name="Option Button 2" hidden="1">
              <a:extLst>
                <a:ext uri="{63B3BB69-23CF-44E3-9099-C40C66FF867C}">
                  <a14:compatExt spid="_x0000_s5529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5299" name="Option Button 3" hidden="1">
              <a:extLst>
                <a:ext uri="{63B3BB69-23CF-44E3-9099-C40C66FF867C}">
                  <a14:compatExt spid="_x0000_s5529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8"/>
  <sheetViews>
    <sheetView showGridLines="0" topLeftCell="A16" workbookViewId="0">
      <selection activeCell="A31" sqref="A31:I31"/>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6" t="s">
        <v>102</v>
      </c>
      <c r="B1" s="127"/>
      <c r="C1" s="128"/>
      <c r="D1" s="128"/>
      <c r="E1" s="128"/>
      <c r="F1" s="128"/>
      <c r="G1" s="128"/>
      <c r="H1" s="128"/>
      <c r="I1" s="129"/>
    </row>
    <row r="2" spans="1:9" ht="24.95" customHeight="1" x14ac:dyDescent="0.25">
      <c r="A2" s="46" t="s">
        <v>24</v>
      </c>
      <c r="B2" s="51" t="s">
        <v>69</v>
      </c>
      <c r="C2" s="125"/>
      <c r="D2" s="125"/>
      <c r="E2" s="125"/>
      <c r="F2" s="125"/>
      <c r="G2" s="125"/>
      <c r="H2" s="125"/>
      <c r="I2" s="125"/>
    </row>
    <row r="3" spans="1:9" ht="24.95" customHeight="1" x14ac:dyDescent="0.25">
      <c r="A3" s="47" t="s">
        <v>22</v>
      </c>
      <c r="B3" s="132" t="s">
        <v>54</v>
      </c>
      <c r="C3" s="133"/>
      <c r="D3" s="133"/>
      <c r="E3" s="133"/>
      <c r="F3" s="133"/>
      <c r="G3" s="133"/>
      <c r="H3" s="133"/>
      <c r="I3" s="134"/>
    </row>
    <row r="4" spans="1:9" ht="24.95" customHeight="1" x14ac:dyDescent="0.35">
      <c r="A4" s="46" t="s">
        <v>71</v>
      </c>
      <c r="B4" s="48" t="str">
        <f>IF(AND(B2="IAE",B3="Économie et gestion"),"GLECG18",IFERROR(VLOOKUP(B3,tab_code_dip,2,FALSE),"-"))</f>
        <v>HLSOC18</v>
      </c>
      <c r="C4" s="27"/>
      <c r="D4" s="27"/>
      <c r="E4" s="27"/>
      <c r="F4" s="27"/>
      <c r="G4" s="27"/>
      <c r="H4" s="27"/>
      <c r="I4" s="27"/>
    </row>
    <row r="5" spans="1:9" ht="24.95" customHeight="1" x14ac:dyDescent="0.25">
      <c r="A5" s="79" t="s">
        <v>114</v>
      </c>
      <c r="B5" s="80" t="s">
        <v>115</v>
      </c>
      <c r="C5" s="27"/>
      <c r="D5" s="27"/>
      <c r="E5" s="27"/>
      <c r="F5" s="27"/>
      <c r="G5" s="27"/>
      <c r="H5" s="27"/>
      <c r="I5" s="27"/>
    </row>
    <row r="6" spans="1:9" x14ac:dyDescent="0.25">
      <c r="A6" s="27"/>
      <c r="B6" s="27"/>
      <c r="C6" s="27"/>
      <c r="D6" s="27"/>
      <c r="E6" s="27"/>
      <c r="F6" s="27"/>
      <c r="G6" s="27"/>
      <c r="H6" s="27"/>
      <c r="I6" s="27"/>
    </row>
    <row r="7" spans="1:9" ht="20.100000000000001" customHeight="1" x14ac:dyDescent="0.25">
      <c r="A7" s="135" t="s">
        <v>33</v>
      </c>
      <c r="B7" s="136"/>
      <c r="C7" s="136"/>
      <c r="D7" s="136"/>
      <c r="E7" s="136"/>
      <c r="F7" s="136"/>
      <c r="G7" s="136"/>
      <c r="H7" s="136"/>
      <c r="I7" s="137"/>
    </row>
    <row r="8" spans="1:9" x14ac:dyDescent="0.25">
      <c r="A8" s="130" t="s">
        <v>34</v>
      </c>
      <c r="B8" s="131"/>
      <c r="C8" s="131"/>
      <c r="D8" s="131"/>
      <c r="E8" s="131"/>
      <c r="F8" s="131"/>
      <c r="G8" s="131"/>
      <c r="H8" s="131"/>
      <c r="I8" s="131"/>
    </row>
    <row r="9" spans="1:9" x14ac:dyDescent="0.25">
      <c r="A9" s="9" t="s">
        <v>97</v>
      </c>
      <c r="B9" s="106" t="s">
        <v>173</v>
      </c>
      <c r="C9" s="106"/>
      <c r="D9" s="106"/>
      <c r="E9" s="106"/>
      <c r="F9" s="106"/>
      <c r="G9" s="106"/>
      <c r="H9" s="106"/>
      <c r="I9" s="106"/>
    </row>
    <row r="10" spans="1:9" ht="15" customHeight="1" x14ac:dyDescent="0.25">
      <c r="A10" s="9" t="s">
        <v>98</v>
      </c>
      <c r="B10" s="106" t="s">
        <v>174</v>
      </c>
      <c r="C10" s="106"/>
      <c r="D10" s="106"/>
      <c r="E10" s="106"/>
      <c r="F10" s="106"/>
      <c r="G10" s="106"/>
      <c r="H10" s="106"/>
      <c r="I10" s="106"/>
    </row>
    <row r="11" spans="1:9" x14ac:dyDescent="0.25">
      <c r="A11" s="9" t="s">
        <v>99</v>
      </c>
      <c r="B11" s="106" t="s">
        <v>175</v>
      </c>
      <c r="C11" s="106"/>
      <c r="D11" s="106"/>
      <c r="E11" s="106"/>
      <c r="F11" s="106"/>
      <c r="G11" s="106"/>
      <c r="H11" s="106"/>
      <c r="I11" s="106"/>
    </row>
    <row r="12" spans="1:9" x14ac:dyDescent="0.25">
      <c r="A12" s="9" t="s">
        <v>100</v>
      </c>
      <c r="B12" s="106"/>
      <c r="C12" s="106"/>
      <c r="D12" s="106"/>
      <c r="E12" s="106"/>
      <c r="F12" s="106"/>
      <c r="G12" s="106"/>
      <c r="H12" s="106"/>
      <c r="I12" s="106"/>
    </row>
    <row r="13" spans="1:9" x14ac:dyDescent="0.25">
      <c r="A13" s="9" t="s">
        <v>101</v>
      </c>
      <c r="B13" s="106"/>
      <c r="C13" s="106"/>
      <c r="D13" s="106"/>
      <c r="E13" s="106"/>
      <c r="F13" s="106"/>
      <c r="G13" s="106"/>
      <c r="H13" s="106"/>
      <c r="I13" s="106"/>
    </row>
    <row r="14" spans="1:9" ht="20.100000000000001" customHeight="1" x14ac:dyDescent="0.25">
      <c r="A14" s="107" t="s">
        <v>107</v>
      </c>
      <c r="B14" s="108"/>
      <c r="C14" s="108"/>
      <c r="D14" s="108"/>
      <c r="E14" s="108"/>
      <c r="F14" s="108"/>
      <c r="G14" s="108"/>
      <c r="H14" s="108"/>
      <c r="I14" s="109"/>
    </row>
    <row r="15" spans="1:9" x14ac:dyDescent="0.25">
      <c r="A15" s="66" t="s">
        <v>108</v>
      </c>
      <c r="B15" s="67"/>
      <c r="C15" s="67"/>
      <c r="D15" s="67"/>
      <c r="E15" s="67"/>
      <c r="F15" s="67"/>
      <c r="G15" s="67"/>
      <c r="H15" s="67"/>
      <c r="I15" s="67"/>
    </row>
    <row r="16" spans="1:9" x14ac:dyDescent="0.25">
      <c r="A16" s="94" t="s">
        <v>109</v>
      </c>
      <c r="B16" s="95"/>
      <c r="C16" s="95"/>
      <c r="D16" s="95"/>
      <c r="E16" s="95"/>
      <c r="F16" s="95"/>
      <c r="G16" s="95"/>
      <c r="H16" s="95"/>
      <c r="I16" s="96"/>
    </row>
    <row r="17" spans="1:10" x14ac:dyDescent="0.25">
      <c r="A17" s="110" t="s">
        <v>131</v>
      </c>
      <c r="B17" s="111"/>
      <c r="C17" s="111"/>
      <c r="D17" s="111"/>
      <c r="E17" s="111"/>
      <c r="F17" s="111"/>
      <c r="G17" s="111"/>
      <c r="H17" s="111"/>
      <c r="I17" s="112"/>
    </row>
    <row r="18" spans="1:10" x14ac:dyDescent="0.25">
      <c r="A18" s="68"/>
      <c r="B18" s="69"/>
      <c r="C18" s="69"/>
      <c r="D18" s="69"/>
      <c r="E18" s="69"/>
      <c r="F18" s="69"/>
      <c r="G18" s="69"/>
      <c r="H18" s="69"/>
      <c r="I18" s="70"/>
    </row>
    <row r="19" spans="1:10" x14ac:dyDescent="0.25">
      <c r="A19" s="59"/>
      <c r="B19" s="60"/>
      <c r="C19" s="60"/>
      <c r="D19" s="60"/>
      <c r="E19" s="60"/>
      <c r="F19" s="60"/>
      <c r="G19" s="60"/>
      <c r="H19" s="60"/>
      <c r="I19" s="61"/>
    </row>
    <row r="20" spans="1:10" x14ac:dyDescent="0.25">
      <c r="A20" s="113" t="s">
        <v>110</v>
      </c>
      <c r="B20" s="114"/>
      <c r="C20" s="114"/>
      <c r="D20" s="114"/>
      <c r="E20" s="114"/>
      <c r="F20" s="114"/>
      <c r="G20" s="114"/>
      <c r="H20" s="114"/>
      <c r="I20" s="115"/>
    </row>
    <row r="21" spans="1:10" x14ac:dyDescent="0.25">
      <c r="A21" s="71" t="s">
        <v>188</v>
      </c>
      <c r="B21" s="72"/>
      <c r="C21" s="72"/>
      <c r="D21" s="72"/>
      <c r="E21" s="72"/>
      <c r="F21" s="72"/>
      <c r="G21" s="72"/>
      <c r="H21" s="72"/>
      <c r="I21" s="73"/>
    </row>
    <row r="22" spans="1:10" x14ac:dyDescent="0.25">
      <c r="A22" s="74"/>
      <c r="B22" s="53"/>
      <c r="C22" s="53"/>
      <c r="D22" s="53"/>
      <c r="E22" s="53"/>
      <c r="F22" s="53"/>
      <c r="G22" s="53"/>
      <c r="H22" s="53"/>
      <c r="I22" s="75"/>
    </row>
    <row r="23" spans="1:10" x14ac:dyDescent="0.25">
      <c r="A23" s="116"/>
      <c r="B23" s="117"/>
      <c r="C23" s="117"/>
      <c r="D23" s="117"/>
      <c r="E23" s="117"/>
      <c r="F23" s="117"/>
      <c r="G23" s="117"/>
      <c r="H23" s="117"/>
      <c r="I23" s="118"/>
    </row>
    <row r="24" spans="1:10" x14ac:dyDescent="0.25">
      <c r="A24" s="94" t="s">
        <v>111</v>
      </c>
      <c r="B24" s="95"/>
      <c r="C24" s="95"/>
      <c r="D24" s="95"/>
      <c r="E24" s="95"/>
      <c r="F24" s="95"/>
      <c r="G24" s="95"/>
      <c r="H24" s="95"/>
      <c r="I24" s="96"/>
    </row>
    <row r="25" spans="1:10" x14ac:dyDescent="0.25">
      <c r="A25" s="71" t="s">
        <v>131</v>
      </c>
      <c r="B25" s="72"/>
      <c r="C25" s="72"/>
      <c r="D25" s="72"/>
      <c r="E25" s="72"/>
      <c r="F25" s="72"/>
      <c r="G25" s="72"/>
      <c r="H25" s="72"/>
      <c r="I25" s="73"/>
    </row>
    <row r="26" spans="1:10" x14ac:dyDescent="0.25">
      <c r="A26" s="74"/>
      <c r="B26" s="53"/>
      <c r="C26" s="53"/>
      <c r="D26" s="53"/>
      <c r="E26" s="53"/>
      <c r="F26" s="53"/>
      <c r="G26" s="53"/>
      <c r="H26" s="53"/>
      <c r="I26" s="75"/>
    </row>
    <row r="27" spans="1:10" x14ac:dyDescent="0.25">
      <c r="A27" s="76"/>
      <c r="B27" s="77"/>
      <c r="C27" s="77"/>
      <c r="D27" s="77"/>
      <c r="E27" s="77"/>
      <c r="F27" s="77"/>
      <c r="G27" s="77"/>
      <c r="H27" s="77"/>
      <c r="I27" s="78"/>
    </row>
    <row r="28" spans="1:10" x14ac:dyDescent="0.25">
      <c r="A28" s="94" t="s">
        <v>112</v>
      </c>
      <c r="B28" s="95"/>
      <c r="C28" s="95"/>
      <c r="D28" s="95"/>
      <c r="E28" s="95"/>
      <c r="F28" s="95"/>
      <c r="G28" s="95"/>
      <c r="H28" s="95"/>
      <c r="I28" s="96"/>
    </row>
    <row r="29" spans="1:10" x14ac:dyDescent="0.25">
      <c r="A29" s="71" t="s">
        <v>189</v>
      </c>
      <c r="B29" s="72"/>
      <c r="C29" s="72"/>
      <c r="D29" s="72"/>
      <c r="E29" s="72"/>
      <c r="F29" s="72"/>
      <c r="G29" s="72"/>
      <c r="H29" s="72"/>
      <c r="I29" s="73"/>
    </row>
    <row r="30" spans="1:10" x14ac:dyDescent="0.25">
      <c r="A30" s="74"/>
      <c r="B30" s="53"/>
      <c r="C30" s="53"/>
      <c r="D30" s="53"/>
      <c r="E30" s="53"/>
      <c r="F30" s="53"/>
      <c r="G30" s="53"/>
      <c r="H30" s="53"/>
      <c r="I30" s="75"/>
    </row>
    <row r="31" spans="1:10" x14ac:dyDescent="0.25">
      <c r="A31" s="116"/>
      <c r="B31" s="117"/>
      <c r="C31" s="117"/>
      <c r="D31" s="117"/>
      <c r="E31" s="117"/>
      <c r="F31" s="117"/>
      <c r="G31" s="117"/>
      <c r="H31" s="117"/>
      <c r="I31" s="118"/>
    </row>
    <row r="32" spans="1:10" ht="20.100000000000001" customHeight="1" x14ac:dyDescent="0.25">
      <c r="A32" s="119" t="s">
        <v>126</v>
      </c>
      <c r="B32" s="120"/>
      <c r="C32" s="120"/>
      <c r="D32" s="120"/>
      <c r="E32" s="120"/>
      <c r="F32" s="120"/>
      <c r="G32" s="120"/>
      <c r="H32" s="120"/>
      <c r="I32" s="121"/>
      <c r="J32" s="84"/>
    </row>
    <row r="33" spans="1:10" s="86" customFormat="1" x14ac:dyDescent="0.25">
      <c r="A33" s="122" t="s">
        <v>190</v>
      </c>
      <c r="B33" s="123"/>
      <c r="C33" s="123"/>
      <c r="D33" s="123"/>
      <c r="E33" s="123"/>
      <c r="F33" s="123"/>
      <c r="G33" s="123"/>
      <c r="H33" s="123"/>
      <c r="I33" s="124"/>
      <c r="J33" s="85"/>
    </row>
    <row r="34" spans="1:10" x14ac:dyDescent="0.25">
      <c r="A34" s="116"/>
      <c r="B34" s="117"/>
      <c r="C34" s="117"/>
      <c r="D34" s="117"/>
      <c r="E34" s="117"/>
      <c r="F34" s="117"/>
      <c r="G34" s="117"/>
      <c r="H34" s="117"/>
      <c r="I34" s="118"/>
      <c r="J34" s="84"/>
    </row>
    <row r="35" spans="1:10" x14ac:dyDescent="0.25">
      <c r="A35" s="94" t="s">
        <v>103</v>
      </c>
      <c r="B35" s="95"/>
      <c r="C35" s="95"/>
      <c r="D35" s="95"/>
      <c r="E35" s="95"/>
      <c r="F35" s="95"/>
      <c r="G35" s="95"/>
      <c r="H35" s="95"/>
      <c r="I35" s="96"/>
    </row>
    <row r="36" spans="1:10" x14ac:dyDescent="0.25">
      <c r="A36" s="97" t="s">
        <v>106</v>
      </c>
      <c r="B36" s="98"/>
      <c r="C36" s="98"/>
      <c r="D36" s="98"/>
      <c r="E36" s="98"/>
      <c r="F36" s="98"/>
      <c r="G36" s="98"/>
      <c r="H36" s="98"/>
      <c r="I36" s="99"/>
    </row>
    <row r="37" spans="1:10" x14ac:dyDescent="0.25">
      <c r="A37" s="100" t="s">
        <v>104</v>
      </c>
      <c r="B37" s="101"/>
      <c r="C37" s="101"/>
      <c r="D37" s="101"/>
      <c r="E37" s="101"/>
      <c r="F37" s="101"/>
      <c r="G37" s="101"/>
      <c r="H37" s="101"/>
      <c r="I37" s="102"/>
    </row>
    <row r="38" spans="1:10" x14ac:dyDescent="0.25">
      <c r="A38" s="103" t="s">
        <v>118</v>
      </c>
      <c r="B38" s="104"/>
      <c r="C38" s="104"/>
      <c r="D38" s="104"/>
      <c r="E38" s="104"/>
      <c r="F38" s="104"/>
      <c r="G38" s="104"/>
      <c r="H38" s="104"/>
      <c r="I38" s="105"/>
    </row>
  </sheetData>
  <sheetProtection formatCells="0" formatColumns="0" formatRows="0" selectLockedCells="1" selectUnlockedCells="1"/>
  <mergeCells count="25">
    <mergeCell ref="C2:I2"/>
    <mergeCell ref="A1:I1"/>
    <mergeCell ref="B12:I12"/>
    <mergeCell ref="A8:I8"/>
    <mergeCell ref="B9:I9"/>
    <mergeCell ref="B10:I10"/>
    <mergeCell ref="B11:I11"/>
    <mergeCell ref="B3:I3"/>
    <mergeCell ref="A7:I7"/>
    <mergeCell ref="A35:I35"/>
    <mergeCell ref="A36:I36"/>
    <mergeCell ref="A37:I37"/>
    <mergeCell ref="A38:I38"/>
    <mergeCell ref="B13:I13"/>
    <mergeCell ref="A14:I14"/>
    <mergeCell ref="A16:I16"/>
    <mergeCell ref="A17:I17"/>
    <mergeCell ref="A20:I20"/>
    <mergeCell ref="A23:I23"/>
    <mergeCell ref="A24:I24"/>
    <mergeCell ref="A28:I28"/>
    <mergeCell ref="A31:I31"/>
    <mergeCell ref="A32:I32"/>
    <mergeCell ref="A33:I33"/>
    <mergeCell ref="A34:I34"/>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7:I37" r:id="rId1" display="Arrêté du 11 août 2011 relatif à la licence"/>
    <hyperlink ref="A36" r:id="rId2" display="Arrêté du 22 janvier 2014 fixant le cadre national des formations conduisant à la délivrance des diplômes nationaux de licence, de licence professionnelle et de master "/>
    <hyperlink ref="A36:I36" r:id="rId3" display="Arrêté du 30 juillet 2018 relatif au diplôme national de licence"/>
    <hyperlink ref="A38:I3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zoomScale="70" zoomScaleNormal="70" zoomScalePageLayoutView="85" workbookViewId="0">
      <selection activeCell="H26" sqref="H26"/>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52" t="s">
        <v>102</v>
      </c>
      <c r="B1" s="152"/>
      <c r="C1" s="152"/>
      <c r="D1" s="152"/>
      <c r="E1" s="152"/>
      <c r="F1" s="152"/>
      <c r="G1" s="152"/>
      <c r="H1" s="152"/>
      <c r="I1" s="152"/>
      <c r="J1" s="152"/>
      <c r="K1" s="152"/>
      <c r="L1" s="152"/>
      <c r="M1" s="152"/>
      <c r="N1" s="152"/>
    </row>
    <row r="2" spans="1:18" ht="20.100000000000001" customHeight="1" x14ac:dyDescent="0.25">
      <c r="A2" s="28" t="s">
        <v>24</v>
      </c>
      <c r="B2" s="154" t="str">
        <f>'Fiche générale'!B2</f>
        <v>LASH</v>
      </c>
      <c r="C2" s="154"/>
      <c r="D2" s="154"/>
      <c r="E2" s="154"/>
      <c r="F2" s="27"/>
      <c r="G2" s="27"/>
      <c r="H2" s="27"/>
      <c r="I2" s="27"/>
      <c r="J2" s="27"/>
      <c r="K2" s="27"/>
    </row>
    <row r="3" spans="1:18" ht="20.100000000000001" customHeight="1" x14ac:dyDescent="0.25">
      <c r="A3" s="28" t="s">
        <v>22</v>
      </c>
      <c r="B3" s="154" t="str">
        <f>'Fiche générale'!B3:I3</f>
        <v>Sociologie</v>
      </c>
      <c r="C3" s="154"/>
      <c r="D3" s="154"/>
      <c r="E3" s="154"/>
      <c r="F3" s="27"/>
      <c r="G3" s="27"/>
      <c r="H3" s="27"/>
      <c r="I3" s="27"/>
      <c r="J3" s="27"/>
      <c r="K3" s="27"/>
    </row>
    <row r="4" spans="1:18" ht="20.100000000000001" customHeight="1" x14ac:dyDescent="0.3">
      <c r="A4" s="28" t="s">
        <v>15</v>
      </c>
      <c r="B4" s="49" t="str">
        <f>'Fiche générale'!B4</f>
        <v>HLSOC18</v>
      </c>
      <c r="C4" s="29" t="s">
        <v>65</v>
      </c>
      <c r="D4" s="153">
        <v>180</v>
      </c>
      <c r="E4" s="153"/>
      <c r="F4" s="159" t="s">
        <v>23</v>
      </c>
      <c r="G4" s="160"/>
      <c r="H4" s="161"/>
      <c r="I4" s="162" t="s">
        <v>176</v>
      </c>
      <c r="J4" s="162"/>
      <c r="K4" s="162"/>
      <c r="L4" s="162"/>
      <c r="M4" s="162"/>
      <c r="N4" s="162"/>
    </row>
    <row r="5" spans="1:18" ht="20.100000000000001" customHeight="1" x14ac:dyDescent="0.25">
      <c r="B5" s="27"/>
      <c r="C5" s="27"/>
      <c r="D5" s="27"/>
      <c r="E5" s="27"/>
      <c r="F5" s="27"/>
      <c r="G5" s="27"/>
      <c r="H5" s="27"/>
      <c r="I5" s="27"/>
      <c r="J5" s="27"/>
      <c r="K5" s="27"/>
    </row>
    <row r="6" spans="1:18" ht="20.100000000000001" customHeight="1" x14ac:dyDescent="0.25">
      <c r="A6" s="28" t="s">
        <v>1</v>
      </c>
      <c r="B6" s="50" t="s">
        <v>180</v>
      </c>
      <c r="C6" s="29" t="s">
        <v>66</v>
      </c>
      <c r="D6" s="155">
        <v>180</v>
      </c>
      <c r="E6" s="156"/>
      <c r="F6" s="159" t="s">
        <v>2</v>
      </c>
      <c r="G6" s="160"/>
      <c r="H6" s="161"/>
      <c r="I6" s="162" t="s">
        <v>176</v>
      </c>
      <c r="J6" s="162"/>
      <c r="K6" s="162"/>
      <c r="L6" s="162"/>
      <c r="M6" s="162"/>
      <c r="N6" s="162"/>
    </row>
    <row r="7" spans="1:18" ht="20.100000000000001" customHeight="1" x14ac:dyDescent="0.25">
      <c r="A7" s="28" t="s">
        <v>25</v>
      </c>
      <c r="B7" s="52" t="s">
        <v>181</v>
      </c>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7" t="s">
        <v>32</v>
      </c>
      <c r="F9" s="158"/>
      <c r="G9" s="157" t="s">
        <v>27</v>
      </c>
      <c r="H9" s="158"/>
      <c r="I9" s="31"/>
      <c r="J9" s="33">
        <v>1</v>
      </c>
      <c r="K9" s="31"/>
      <c r="L9" s="31"/>
      <c r="M9" s="31"/>
    </row>
    <row r="10" spans="1:18" ht="15" customHeight="1" x14ac:dyDescent="0.25">
      <c r="B10" s="38"/>
      <c r="C10" s="36"/>
      <c r="D10" s="34"/>
      <c r="E10" s="144" t="s">
        <v>31</v>
      </c>
      <c r="F10" s="145"/>
      <c r="G10" s="146"/>
      <c r="H10" s="147"/>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8"/>
      <c r="F13" s="148"/>
      <c r="G13" s="58"/>
      <c r="H13" s="36"/>
      <c r="I13" s="36"/>
    </row>
    <row r="14" spans="1:18" ht="26.25" customHeight="1" x14ac:dyDescent="0.25">
      <c r="B14" s="38"/>
      <c r="C14" s="36"/>
      <c r="D14" s="36"/>
      <c r="E14" s="39"/>
      <c r="F14" s="39"/>
      <c r="G14" s="58"/>
      <c r="H14" s="36"/>
      <c r="I14" s="36"/>
      <c r="J14" s="149" t="s">
        <v>16</v>
      </c>
      <c r="K14" s="150"/>
      <c r="L14" s="151"/>
      <c r="M14" s="149" t="s">
        <v>17</v>
      </c>
      <c r="N14" s="151"/>
      <c r="O14" s="138" t="s">
        <v>115</v>
      </c>
      <c r="P14" s="139"/>
      <c r="Q14" s="140"/>
      <c r="R14" s="141" t="s">
        <v>116</v>
      </c>
    </row>
    <row r="15" spans="1:18" ht="39.75" customHeight="1" x14ac:dyDescent="0.25">
      <c r="C15" s="14"/>
      <c r="D15" s="14"/>
      <c r="E15" s="15"/>
      <c r="F15" s="15"/>
      <c r="G15" s="15"/>
      <c r="H15" s="15"/>
      <c r="I15" s="16"/>
      <c r="J15" s="40" t="s">
        <v>18</v>
      </c>
      <c r="K15" s="142" t="str">
        <f>IF(H17="CCI (CC Intégral)","CT pour les dispensés","Contrôle Terminal")</f>
        <v>CT pour les dispensés</v>
      </c>
      <c r="L15" s="143"/>
      <c r="M15" s="142" t="s">
        <v>19</v>
      </c>
      <c r="N15" s="143"/>
      <c r="O15" s="43" t="s">
        <v>117</v>
      </c>
      <c r="P15" s="81" t="s">
        <v>19</v>
      </c>
      <c r="Q15" s="82"/>
      <c r="R15" s="141"/>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1"/>
    </row>
    <row r="17" spans="1:18" ht="15" customHeight="1" x14ac:dyDescent="0.25">
      <c r="A17" s="1" t="s">
        <v>0</v>
      </c>
      <c r="B17" s="2" t="s">
        <v>130</v>
      </c>
      <c r="C17" s="3"/>
      <c r="D17" s="4">
        <v>6</v>
      </c>
      <c r="E17" s="4">
        <v>6</v>
      </c>
      <c r="F17" s="4" t="s">
        <v>131</v>
      </c>
      <c r="G17" s="4" t="s">
        <v>131</v>
      </c>
      <c r="H17" s="163" t="s">
        <v>36</v>
      </c>
      <c r="I17" s="4"/>
      <c r="J17" s="5"/>
      <c r="K17" s="5"/>
      <c r="L17" s="5"/>
      <c r="M17" s="5"/>
      <c r="N17" s="5"/>
      <c r="O17" s="5"/>
      <c r="P17" s="5"/>
      <c r="Q17" s="5"/>
      <c r="R17" s="5"/>
    </row>
    <row r="18" spans="1:18" ht="15" customHeight="1" x14ac:dyDescent="0.25">
      <c r="A18" s="1" t="s">
        <v>28</v>
      </c>
      <c r="B18" s="3" t="s">
        <v>132</v>
      </c>
      <c r="C18" s="3"/>
      <c r="D18" s="4"/>
      <c r="E18" s="4">
        <v>2</v>
      </c>
      <c r="F18" s="4" t="s">
        <v>131</v>
      </c>
      <c r="G18" s="4" t="s">
        <v>133</v>
      </c>
      <c r="H18" s="4" t="s">
        <v>36</v>
      </c>
      <c r="I18" s="4"/>
      <c r="J18" s="1"/>
      <c r="K18" s="5" t="s">
        <v>13</v>
      </c>
      <c r="L18" s="5" t="s">
        <v>183</v>
      </c>
      <c r="M18" s="5" t="s">
        <v>10</v>
      </c>
      <c r="N18" s="5" t="s">
        <v>134</v>
      </c>
      <c r="O18" s="5" t="s">
        <v>13</v>
      </c>
      <c r="P18" s="5"/>
      <c r="Q18" s="5"/>
      <c r="R18" s="5" t="s">
        <v>186</v>
      </c>
    </row>
    <row r="19" spans="1:18" ht="15" customHeight="1" x14ac:dyDescent="0.25">
      <c r="A19" s="1" t="s">
        <v>28</v>
      </c>
      <c r="B19" s="3" t="s">
        <v>135</v>
      </c>
      <c r="C19" s="3"/>
      <c r="D19" s="4"/>
      <c r="E19" s="4">
        <v>1</v>
      </c>
      <c r="F19" s="4" t="s">
        <v>131</v>
      </c>
      <c r="G19" s="4" t="s">
        <v>131</v>
      </c>
      <c r="H19" s="4" t="s">
        <v>36</v>
      </c>
      <c r="I19" s="4"/>
      <c r="J19" s="1">
        <v>2</v>
      </c>
      <c r="K19" s="5" t="s">
        <v>13</v>
      </c>
      <c r="L19" s="5"/>
      <c r="M19" s="5" t="s">
        <v>11</v>
      </c>
      <c r="N19" s="5"/>
      <c r="O19" s="5" t="s">
        <v>13</v>
      </c>
      <c r="P19" s="5"/>
      <c r="Q19" s="5"/>
      <c r="R19" s="5" t="s">
        <v>186</v>
      </c>
    </row>
    <row r="20" spans="1:18" ht="15" customHeight="1" x14ac:dyDescent="0.25">
      <c r="A20" s="1" t="s">
        <v>0</v>
      </c>
      <c r="B20" s="3" t="s">
        <v>136</v>
      </c>
      <c r="C20" s="3"/>
      <c r="D20" s="4">
        <v>6</v>
      </c>
      <c r="E20" s="4">
        <v>6</v>
      </c>
      <c r="F20" s="4" t="s">
        <v>131</v>
      </c>
      <c r="G20" s="4" t="s">
        <v>131</v>
      </c>
      <c r="H20" s="4"/>
      <c r="I20" s="4"/>
      <c r="J20" s="1"/>
      <c r="K20" s="5"/>
      <c r="L20" s="5"/>
      <c r="M20" s="5"/>
      <c r="N20" s="5"/>
      <c r="O20" s="5"/>
      <c r="P20" s="5"/>
      <c r="Q20" s="5"/>
      <c r="R20" s="5"/>
    </row>
    <row r="21" spans="1:18" ht="15" customHeight="1" x14ac:dyDescent="0.25">
      <c r="A21" s="1" t="s">
        <v>28</v>
      </c>
      <c r="B21" s="3" t="s">
        <v>137</v>
      </c>
      <c r="C21" s="3"/>
      <c r="D21" s="4"/>
      <c r="E21" s="4">
        <v>1</v>
      </c>
      <c r="F21" s="4" t="s">
        <v>131</v>
      </c>
      <c r="G21" s="4" t="s">
        <v>133</v>
      </c>
      <c r="H21" s="4" t="s">
        <v>36</v>
      </c>
      <c r="I21" s="4"/>
      <c r="J21" s="1">
        <v>2</v>
      </c>
      <c r="K21" s="5" t="s">
        <v>13</v>
      </c>
      <c r="L21" s="5"/>
      <c r="M21" s="5" t="s">
        <v>13</v>
      </c>
      <c r="N21" s="5"/>
      <c r="O21" s="5" t="s">
        <v>13</v>
      </c>
      <c r="P21" s="5"/>
      <c r="Q21" s="5"/>
      <c r="R21" s="5" t="s">
        <v>186</v>
      </c>
    </row>
    <row r="22" spans="1:18" ht="15" customHeight="1" x14ac:dyDescent="0.25">
      <c r="A22" s="1" t="s">
        <v>28</v>
      </c>
      <c r="B22" s="92" t="s">
        <v>138</v>
      </c>
      <c r="C22" s="3"/>
      <c r="D22" s="4"/>
      <c r="E22" s="4">
        <v>1</v>
      </c>
      <c r="F22" s="4" t="s">
        <v>131</v>
      </c>
      <c r="G22" s="4" t="s">
        <v>133</v>
      </c>
      <c r="H22" s="4" t="s">
        <v>36</v>
      </c>
      <c r="I22" s="4"/>
      <c r="J22" s="1">
        <v>2</v>
      </c>
      <c r="K22" s="5" t="s">
        <v>13</v>
      </c>
      <c r="L22" s="5"/>
      <c r="M22" s="5" t="s">
        <v>13</v>
      </c>
      <c r="N22" s="5"/>
      <c r="O22" s="5" t="s">
        <v>13</v>
      </c>
      <c r="P22" s="5"/>
      <c r="Q22" s="5"/>
      <c r="R22" s="5" t="s">
        <v>186</v>
      </c>
    </row>
    <row r="23" spans="1:18" ht="15" customHeight="1" x14ac:dyDescent="0.25">
      <c r="A23" s="1" t="s">
        <v>0</v>
      </c>
      <c r="B23" s="3" t="s">
        <v>139</v>
      </c>
      <c r="C23" s="3"/>
      <c r="D23" s="4">
        <v>6</v>
      </c>
      <c r="E23" s="4">
        <v>6</v>
      </c>
      <c r="F23" s="4" t="s">
        <v>131</v>
      </c>
      <c r="G23" s="4" t="s">
        <v>131</v>
      </c>
      <c r="H23" s="4"/>
      <c r="I23" s="4"/>
      <c r="J23" s="1"/>
      <c r="K23" s="5"/>
      <c r="L23" s="5"/>
      <c r="M23" s="5"/>
      <c r="N23" s="5"/>
      <c r="O23" s="5"/>
      <c r="P23" s="5"/>
      <c r="Q23" s="5"/>
      <c r="R23" s="5"/>
    </row>
    <row r="24" spans="1:18" ht="15" customHeight="1" x14ac:dyDescent="0.25">
      <c r="A24" s="1" t="s">
        <v>28</v>
      </c>
      <c r="B24" s="5" t="s">
        <v>140</v>
      </c>
      <c r="C24" s="6"/>
      <c r="D24" s="4"/>
      <c r="E24" s="4">
        <v>1</v>
      </c>
      <c r="F24" s="4" t="s">
        <v>131</v>
      </c>
      <c r="G24" s="4" t="s">
        <v>131</v>
      </c>
      <c r="H24" s="4" t="s">
        <v>36</v>
      </c>
      <c r="I24" s="4"/>
      <c r="J24" s="1">
        <v>2</v>
      </c>
      <c r="K24" s="5" t="s">
        <v>13</v>
      </c>
      <c r="L24" s="5" t="s">
        <v>183</v>
      </c>
      <c r="M24" s="5" t="s">
        <v>10</v>
      </c>
      <c r="N24" s="5" t="s">
        <v>134</v>
      </c>
      <c r="O24" s="5" t="s">
        <v>13</v>
      </c>
      <c r="P24" s="5"/>
      <c r="Q24" s="5"/>
      <c r="R24" s="5" t="s">
        <v>186</v>
      </c>
    </row>
    <row r="25" spans="1:18" ht="15" customHeight="1" x14ac:dyDescent="0.25">
      <c r="A25" s="1" t="s">
        <v>28</v>
      </c>
      <c r="B25" s="5" t="s">
        <v>141</v>
      </c>
      <c r="C25" s="3"/>
      <c r="D25" s="4"/>
      <c r="E25" s="4">
        <v>1</v>
      </c>
      <c r="F25" s="4" t="s">
        <v>131</v>
      </c>
      <c r="G25" s="4" t="s">
        <v>131</v>
      </c>
      <c r="H25" s="4" t="s">
        <v>36</v>
      </c>
      <c r="I25" s="4"/>
      <c r="J25" s="1">
        <v>2</v>
      </c>
      <c r="K25" s="5" t="s">
        <v>13</v>
      </c>
      <c r="L25" s="5" t="s">
        <v>183</v>
      </c>
      <c r="M25" s="5" t="s">
        <v>10</v>
      </c>
      <c r="N25" s="5" t="s">
        <v>134</v>
      </c>
      <c r="O25" s="5" t="s">
        <v>13</v>
      </c>
      <c r="P25" s="5"/>
      <c r="Q25" s="5"/>
      <c r="R25" s="5" t="s">
        <v>186</v>
      </c>
    </row>
    <row r="26" spans="1:18" ht="15" customHeight="1" x14ac:dyDescent="0.25">
      <c r="A26" s="56" t="s">
        <v>184</v>
      </c>
      <c r="B26" s="57"/>
      <c r="C26" s="3"/>
      <c r="D26" s="4"/>
      <c r="E26" s="4">
        <v>1</v>
      </c>
      <c r="F26" s="4" t="s">
        <v>131</v>
      </c>
      <c r="G26" s="4" t="s">
        <v>131</v>
      </c>
      <c r="H26" s="4" t="s">
        <v>36</v>
      </c>
      <c r="I26" s="4"/>
      <c r="J26" s="1">
        <v>2</v>
      </c>
      <c r="K26" s="5" t="s">
        <v>13</v>
      </c>
      <c r="L26" s="5" t="s">
        <v>183</v>
      </c>
      <c r="M26" s="5" t="s">
        <v>10</v>
      </c>
      <c r="N26" s="5" t="s">
        <v>134</v>
      </c>
      <c r="O26" s="5" t="s">
        <v>13</v>
      </c>
      <c r="P26" s="5"/>
      <c r="Q26" s="5"/>
      <c r="R26" s="5" t="s">
        <v>186</v>
      </c>
    </row>
    <row r="27" spans="1:18" ht="15" customHeight="1" x14ac:dyDescent="0.25">
      <c r="A27" s="1" t="s">
        <v>28</v>
      </c>
      <c r="B27" s="5" t="s">
        <v>142</v>
      </c>
      <c r="C27" s="3"/>
      <c r="D27" s="57"/>
      <c r="E27" s="4">
        <v>1</v>
      </c>
      <c r="F27" s="4" t="s">
        <v>131</v>
      </c>
      <c r="G27" s="4" t="s">
        <v>131</v>
      </c>
      <c r="H27" s="4" t="s">
        <v>36</v>
      </c>
      <c r="I27" s="4"/>
      <c r="J27" s="1">
        <v>2</v>
      </c>
      <c r="K27" s="5" t="s">
        <v>13</v>
      </c>
      <c r="L27" s="5"/>
      <c r="M27" s="5"/>
      <c r="N27" s="5"/>
      <c r="O27" s="5" t="s">
        <v>13</v>
      </c>
      <c r="P27" s="5"/>
      <c r="Q27" s="5"/>
      <c r="R27" s="5" t="s">
        <v>186</v>
      </c>
    </row>
    <row r="28" spans="1:18" ht="15" customHeight="1" x14ac:dyDescent="0.25">
      <c r="A28" s="1" t="s">
        <v>0</v>
      </c>
      <c r="B28" s="5" t="s">
        <v>143</v>
      </c>
      <c r="C28" s="3"/>
      <c r="D28" s="4">
        <v>6</v>
      </c>
      <c r="E28" s="4">
        <v>6</v>
      </c>
      <c r="F28" s="4" t="s">
        <v>131</v>
      </c>
      <c r="G28" s="4" t="s">
        <v>131</v>
      </c>
      <c r="H28" s="4"/>
      <c r="I28" s="4"/>
      <c r="J28" s="1">
        <v>2</v>
      </c>
      <c r="K28" s="5"/>
      <c r="L28" s="5"/>
      <c r="M28" s="5" t="s">
        <v>11</v>
      </c>
      <c r="N28" s="5"/>
      <c r="O28" s="5"/>
      <c r="P28" s="5"/>
      <c r="Q28" s="5"/>
      <c r="R28" s="5"/>
    </row>
    <row r="29" spans="1:18" ht="15" customHeight="1" x14ac:dyDescent="0.25">
      <c r="A29" s="1" t="s">
        <v>28</v>
      </c>
      <c r="B29" s="5" t="s">
        <v>144</v>
      </c>
      <c r="C29" s="5"/>
      <c r="D29" s="4"/>
      <c r="E29" s="5">
        <v>1</v>
      </c>
      <c r="F29" s="5" t="s">
        <v>131</v>
      </c>
      <c r="G29" s="5" t="s">
        <v>131</v>
      </c>
      <c r="H29" s="5" t="s">
        <v>36</v>
      </c>
      <c r="I29" s="5"/>
      <c r="J29" s="1">
        <v>2</v>
      </c>
      <c r="K29" s="5" t="s">
        <v>13</v>
      </c>
      <c r="L29" s="5"/>
      <c r="M29" s="5" t="s">
        <v>13</v>
      </c>
      <c r="N29" s="5"/>
      <c r="O29" s="5" t="s">
        <v>13</v>
      </c>
      <c r="P29" s="5"/>
      <c r="Q29" s="5"/>
      <c r="R29" s="5" t="s">
        <v>186</v>
      </c>
    </row>
    <row r="30" spans="1:18" ht="15" customHeight="1" x14ac:dyDescent="0.25">
      <c r="A30" s="1" t="s">
        <v>28</v>
      </c>
      <c r="B30" s="5" t="s">
        <v>145</v>
      </c>
      <c r="C30" s="5"/>
      <c r="D30" s="4"/>
      <c r="E30" s="5">
        <v>1</v>
      </c>
      <c r="F30" s="5" t="s">
        <v>131</v>
      </c>
      <c r="G30" s="5" t="s">
        <v>131</v>
      </c>
      <c r="H30" s="5" t="s">
        <v>36</v>
      </c>
      <c r="I30" s="5"/>
      <c r="J30" s="1">
        <v>2</v>
      </c>
      <c r="K30" s="5" t="s">
        <v>13</v>
      </c>
      <c r="L30" s="5"/>
      <c r="M30" s="5"/>
      <c r="N30" s="5"/>
      <c r="O30" s="5" t="s">
        <v>13</v>
      </c>
      <c r="P30" s="5"/>
      <c r="Q30" s="5"/>
      <c r="R30" s="5" t="s">
        <v>186</v>
      </c>
    </row>
    <row r="31" spans="1:18" ht="15" customHeight="1" x14ac:dyDescent="0.25">
      <c r="A31" s="1"/>
      <c r="B31" s="5"/>
      <c r="C31" s="5"/>
      <c r="D31" s="4"/>
      <c r="E31" s="5"/>
      <c r="F31" s="5"/>
      <c r="G31" s="5"/>
      <c r="H31" s="5"/>
      <c r="I31" s="5"/>
      <c r="J31" s="1"/>
      <c r="K31" s="5"/>
      <c r="L31" s="5"/>
      <c r="M31" s="5"/>
      <c r="N31" s="5"/>
      <c r="O31" s="5"/>
      <c r="P31" s="5"/>
      <c r="Q31" s="5"/>
      <c r="R31" s="5"/>
    </row>
    <row r="32" spans="1:18" ht="15" customHeight="1" x14ac:dyDescent="0.25">
      <c r="A32" s="1"/>
      <c r="B32" s="5"/>
      <c r="C32" s="5"/>
      <c r="D32" s="4"/>
      <c r="E32" s="5"/>
      <c r="F32" s="5"/>
      <c r="G32" s="5"/>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A1:N1"/>
    <mergeCell ref="D4:E4"/>
    <mergeCell ref="B2:E2"/>
    <mergeCell ref="B3:E3"/>
    <mergeCell ref="M14:N14"/>
    <mergeCell ref="D6:E6"/>
    <mergeCell ref="E9:F9"/>
    <mergeCell ref="G9:H9"/>
    <mergeCell ref="F6:H6"/>
    <mergeCell ref="I6:N6"/>
    <mergeCell ref="F4:H4"/>
    <mergeCell ref="I4:N4"/>
    <mergeCell ref="O14:Q14"/>
    <mergeCell ref="R14:R16"/>
    <mergeCell ref="K15:L15"/>
    <mergeCell ref="M15:N15"/>
    <mergeCell ref="E10:F10"/>
    <mergeCell ref="G10:H10"/>
    <mergeCell ref="E13:F13"/>
    <mergeCell ref="J14:L14"/>
  </mergeCells>
  <conditionalFormatting sqref="J15:K15 M15 E9 G9">
    <cfRule type="expression" dxfId="172" priority="33">
      <formula>$A$11=2</formula>
    </cfRule>
    <cfRule type="expression" dxfId="171" priority="34">
      <formula>$A$11=3</formula>
    </cfRule>
    <cfRule type="expression" dxfId="170" priority="35">
      <formula>$A$11=1</formula>
    </cfRule>
  </conditionalFormatting>
  <conditionalFormatting sqref="I17:I44 K17:L44">
    <cfRule type="expression" dxfId="169" priority="24">
      <formula>$H17="CCI (CC Intégral)"</formula>
    </cfRule>
  </conditionalFormatting>
  <conditionalFormatting sqref="I17:J44">
    <cfRule type="expression" dxfId="168" priority="23">
      <formula>$H17="CT (Contrôle terminal)"</formula>
    </cfRule>
  </conditionalFormatting>
  <conditionalFormatting sqref="A17:E25 A31:E44">
    <cfRule type="expression" dxfId="167" priority="22">
      <formula>AND($A17="Unité d'enseignement",$D17&lt;&gt;6)</formula>
    </cfRule>
  </conditionalFormatting>
  <conditionalFormatting sqref="K15:L15">
    <cfRule type="expression" dxfId="166" priority="20">
      <formula>$H$17="CCI (CC Intégral)"</formula>
    </cfRule>
  </conditionalFormatting>
  <conditionalFormatting sqref="A16:N16">
    <cfRule type="expression" dxfId="165" priority="17">
      <formula>$A$11=2</formula>
    </cfRule>
    <cfRule type="expression" dxfId="164" priority="18">
      <formula>$A$11=3</formula>
    </cfRule>
    <cfRule type="expression" dxfId="163" priority="19">
      <formula>$A$11=1</formula>
    </cfRule>
  </conditionalFormatting>
  <conditionalFormatting sqref="K16:L16">
    <cfRule type="expression" dxfId="162" priority="16">
      <formula>$H$17="CCI (CC Intégral)"</formula>
    </cfRule>
  </conditionalFormatting>
  <conditionalFormatting sqref="O15">
    <cfRule type="expression" dxfId="161" priority="13">
      <formula>$A$11=2</formula>
    </cfRule>
    <cfRule type="expression" dxfId="160" priority="14">
      <formula>$A$11=3</formula>
    </cfRule>
    <cfRule type="expression" dxfId="159" priority="15">
      <formula>$A$11=1</formula>
    </cfRule>
  </conditionalFormatting>
  <conditionalFormatting sqref="P15:Q15">
    <cfRule type="expression" dxfId="158" priority="10">
      <formula>$A$11=2</formula>
    </cfRule>
    <cfRule type="expression" dxfId="157" priority="11">
      <formula>$A$11=3</formula>
    </cfRule>
    <cfRule type="expression" dxfId="156" priority="12">
      <formula>$A$11=1</formula>
    </cfRule>
  </conditionalFormatting>
  <conditionalFormatting sqref="P16:Q16">
    <cfRule type="expression" dxfId="155" priority="7">
      <formula>$A$11=2</formula>
    </cfRule>
    <cfRule type="expression" dxfId="154" priority="8">
      <formula>$A$11=4</formula>
    </cfRule>
    <cfRule type="expression" dxfId="153" priority="9">
      <formula>$A$11=1</formula>
    </cfRule>
  </conditionalFormatting>
  <conditionalFormatting sqref="O16">
    <cfRule type="expression" dxfId="152" priority="4">
      <formula>$A$11=2</formula>
    </cfRule>
    <cfRule type="expression" dxfId="151" priority="5">
      <formula>$A$11=4</formula>
    </cfRule>
    <cfRule type="expression" dxfId="150" priority="6">
      <formula>$A$11=1</formula>
    </cfRule>
  </conditionalFormatting>
  <conditionalFormatting sqref="A27:B27 A29:B30">
    <cfRule type="expression" dxfId="149" priority="45">
      <formula>AND($A27="Unité d'enseignement",$D26&lt;&gt;6)</formula>
    </cfRule>
  </conditionalFormatting>
  <conditionalFormatting sqref="C28:E29 C26:E26">
    <cfRule type="expression" dxfId="148" priority="47">
      <formula>AND($A27="Unité d'enseignement",$D26&lt;&gt;6)</formula>
    </cfRule>
  </conditionalFormatting>
  <conditionalFormatting sqref="B30:E30">
    <cfRule type="expression" dxfId="147" priority="48">
      <formula>AND(#REF!="Unité d'enseignement",$D30&lt;&gt;6)</formula>
    </cfRule>
  </conditionalFormatting>
  <conditionalFormatting sqref="A28:B28">
    <cfRule type="expression" dxfId="146" priority="50">
      <formula>AND($A28="Unité d'enseignement",#REF!&lt;&gt;6)</formula>
    </cfRule>
  </conditionalFormatting>
  <conditionalFormatting sqref="C27 E27">
    <cfRule type="expression" dxfId="145" priority="52">
      <formula>AND($A28="Unité d'enseignement",#REF!&lt;&gt;6)</formula>
    </cfRule>
  </conditionalFormatting>
  <dataValidations xWindow="92" yWindow="716"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decimal" operator="greaterThan" allowBlank="1" showInputMessage="1" showErrorMessage="1" errorTitle="Coefficient" error="Le coefficient doit être un nombre décimal supérieur à 0." sqref="E17:E44">
      <formula1>0</formula1>
    </dataValidation>
    <dataValidation type="list" operator="greaterThan" allowBlank="1" showInputMessage="1" showErrorMessage="1" errorTitle="Coefficient" error="Le coefficient doit être un nombre décimal supérieur à 0." sqref="F17:G44">
      <formula1>"OUI,NON"</formula1>
    </dataValidation>
    <dataValidation type="list" allowBlank="1" showInputMessage="1" showErrorMessage="1" errorTitle="Nature de l'ELP" error="Utiliser la liste déroulante" promptTitle="Nature ELP" prompt="Utiliser la liste déroulante" sqref="A17:A25 A27:A44">
      <formula1>Nature_ELP</formula1>
    </dataValidation>
    <dataValidation type="decimal" operator="lessThanOrEqual" allowBlank="1" showInputMessage="1" showErrorMessage="1" errorTitle="ECTS" error="Le nombre de crédits doit être entier et inférieur ou égal à 6." sqref="D17:D26 D28:D44">
      <formula1>6</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8F7F3907-0811-496E-9094-106289E0BFEC}">
            <xm:f>'Fiche générale'!$B$5="Deux sessions"</xm:f>
            <x14:dxf>
              <fill>
                <patternFill>
                  <bgColor theme="1"/>
                </patternFill>
              </fill>
            </x14:dxf>
          </x14:cfRule>
          <x14:cfRule type="expression" priority="3"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E4CE6F4B-DFD0-4215-9295-AFB3F12E3977}">
            <xm:f>'Fiche générale'!$B$5="Seconde chance"</xm:f>
            <x14:dxf>
              <fill>
                <patternFill>
                  <bgColor theme="1"/>
                </patternFill>
              </fill>
            </x14:dxf>
          </x14:cfRule>
          <xm:sqref>M14:N44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zoomScale="70" zoomScaleNormal="70" zoomScalePageLayoutView="85" workbookViewId="0">
      <selection activeCell="H30" sqref="H30"/>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52" t="s">
        <v>102</v>
      </c>
      <c r="B1" s="152"/>
      <c r="C1" s="152"/>
      <c r="D1" s="152"/>
      <c r="E1" s="152"/>
      <c r="F1" s="152"/>
      <c r="G1" s="152"/>
      <c r="H1" s="152"/>
      <c r="I1" s="152"/>
      <c r="J1" s="152"/>
      <c r="K1" s="152"/>
      <c r="L1" s="152"/>
      <c r="M1" s="152"/>
      <c r="N1" s="152"/>
    </row>
    <row r="2" spans="1:18" ht="20.100000000000001" customHeight="1" x14ac:dyDescent="0.25">
      <c r="A2" s="28" t="s">
        <v>24</v>
      </c>
      <c r="B2" s="154" t="str">
        <f>'Fiche générale'!B2</f>
        <v>LASH</v>
      </c>
      <c r="C2" s="154"/>
      <c r="D2" s="154"/>
      <c r="E2" s="154"/>
      <c r="F2" s="27"/>
      <c r="G2" s="27"/>
      <c r="H2" s="27"/>
      <c r="I2" s="27"/>
      <c r="J2" s="27"/>
      <c r="K2" s="27"/>
    </row>
    <row r="3" spans="1:18" ht="20.100000000000001" customHeight="1" x14ac:dyDescent="0.25">
      <c r="A3" s="28" t="s">
        <v>22</v>
      </c>
      <c r="B3" s="154" t="str">
        <f>'Fiche générale'!B3:I3</f>
        <v>Sociologie</v>
      </c>
      <c r="C3" s="154"/>
      <c r="D3" s="154"/>
      <c r="E3" s="154"/>
      <c r="F3" s="27"/>
      <c r="G3" s="27"/>
      <c r="H3" s="27"/>
      <c r="I3" s="27"/>
      <c r="J3" s="27"/>
      <c r="K3" s="27"/>
    </row>
    <row r="4" spans="1:18" ht="20.100000000000001" customHeight="1" x14ac:dyDescent="0.3">
      <c r="A4" s="28" t="s">
        <v>15</v>
      </c>
      <c r="B4" s="49" t="str">
        <f>'Fiche générale'!B4</f>
        <v>HLSOC18</v>
      </c>
      <c r="C4" s="29" t="s">
        <v>65</v>
      </c>
      <c r="D4" s="153">
        <v>180</v>
      </c>
      <c r="E4" s="153"/>
      <c r="F4" s="159" t="s">
        <v>23</v>
      </c>
      <c r="G4" s="160"/>
      <c r="H4" s="161"/>
      <c r="I4" s="162" t="s">
        <v>176</v>
      </c>
      <c r="J4" s="162"/>
      <c r="K4" s="162"/>
      <c r="L4" s="162"/>
      <c r="M4" s="162"/>
      <c r="N4" s="162"/>
    </row>
    <row r="5" spans="1:18" ht="20.100000000000001" customHeight="1" x14ac:dyDescent="0.25">
      <c r="B5" s="27"/>
      <c r="C5" s="27"/>
      <c r="D5" s="27"/>
      <c r="E5" s="27"/>
      <c r="F5" s="27"/>
      <c r="G5" s="27"/>
      <c r="H5" s="27"/>
      <c r="I5" s="27"/>
      <c r="J5" s="27"/>
      <c r="K5" s="27"/>
    </row>
    <row r="6" spans="1:18" ht="20.100000000000001" customHeight="1" x14ac:dyDescent="0.25">
      <c r="A6" s="28" t="s">
        <v>1</v>
      </c>
      <c r="B6" s="50" t="s">
        <v>180</v>
      </c>
      <c r="C6" s="29" t="s">
        <v>66</v>
      </c>
      <c r="D6" s="155">
        <v>180</v>
      </c>
      <c r="E6" s="156"/>
      <c r="F6" s="159" t="s">
        <v>2</v>
      </c>
      <c r="G6" s="160"/>
      <c r="H6" s="161"/>
      <c r="I6" s="162" t="s">
        <v>176</v>
      </c>
      <c r="J6" s="162"/>
      <c r="K6" s="162"/>
      <c r="L6" s="162"/>
      <c r="M6" s="162"/>
      <c r="N6" s="162"/>
    </row>
    <row r="7" spans="1:18" ht="20.100000000000001" customHeight="1" x14ac:dyDescent="0.25">
      <c r="A7" s="28" t="s">
        <v>25</v>
      </c>
      <c r="B7" s="52" t="s">
        <v>182</v>
      </c>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7" t="s">
        <v>32</v>
      </c>
      <c r="F9" s="158"/>
      <c r="G9" s="157" t="s">
        <v>27</v>
      </c>
      <c r="H9" s="158"/>
      <c r="I9" s="31"/>
      <c r="J9" s="33">
        <v>1</v>
      </c>
      <c r="K9" s="31"/>
      <c r="L9" s="31"/>
      <c r="M9" s="31"/>
    </row>
    <row r="10" spans="1:18" ht="15" customHeight="1" x14ac:dyDescent="0.25">
      <c r="B10" s="38"/>
      <c r="C10" s="36"/>
      <c r="D10" s="34"/>
      <c r="E10" s="144" t="s">
        <v>31</v>
      </c>
      <c r="F10" s="145"/>
      <c r="G10" s="146"/>
      <c r="H10" s="147"/>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8"/>
      <c r="F13" s="148"/>
      <c r="G13" s="65"/>
      <c r="H13" s="36"/>
      <c r="I13" s="36"/>
    </row>
    <row r="14" spans="1:18" ht="26.25" customHeight="1" x14ac:dyDescent="0.25">
      <c r="B14" s="38"/>
      <c r="C14" s="36"/>
      <c r="D14" s="36"/>
      <c r="E14" s="65"/>
      <c r="F14" s="65"/>
      <c r="G14" s="65"/>
      <c r="H14" s="36"/>
      <c r="I14" s="36"/>
      <c r="J14" s="149" t="s">
        <v>16</v>
      </c>
      <c r="K14" s="150"/>
      <c r="L14" s="151"/>
      <c r="M14" s="149" t="s">
        <v>17</v>
      </c>
      <c r="N14" s="151"/>
      <c r="O14" s="138" t="s">
        <v>115</v>
      </c>
      <c r="P14" s="139"/>
      <c r="Q14" s="140"/>
      <c r="R14" s="141" t="s">
        <v>116</v>
      </c>
    </row>
    <row r="15" spans="1:18" ht="39.75" customHeight="1" x14ac:dyDescent="0.25">
      <c r="C15" s="14"/>
      <c r="D15" s="14"/>
      <c r="E15" s="15"/>
      <c r="F15" s="15"/>
      <c r="G15" s="15"/>
      <c r="H15" s="15"/>
      <c r="I15" s="16"/>
      <c r="J15" s="40" t="s">
        <v>18</v>
      </c>
      <c r="K15" s="142" t="str">
        <f>IF(H17="CCI (CC Intégral)","CT pour les dispensés","Contrôle Terminal")</f>
        <v>CT pour les dispensés</v>
      </c>
      <c r="L15" s="143"/>
      <c r="M15" s="142" t="s">
        <v>19</v>
      </c>
      <c r="N15" s="143"/>
      <c r="O15" s="43" t="s">
        <v>117</v>
      </c>
      <c r="P15" s="81" t="s">
        <v>19</v>
      </c>
      <c r="Q15" s="82"/>
      <c r="R15" s="141"/>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1"/>
    </row>
    <row r="17" spans="1:18" ht="15" customHeight="1" x14ac:dyDescent="0.25">
      <c r="A17" s="1" t="s">
        <v>0</v>
      </c>
      <c r="B17" s="2" t="s">
        <v>146</v>
      </c>
      <c r="C17" s="3"/>
      <c r="D17" s="4">
        <v>6</v>
      </c>
      <c r="E17" s="4">
        <v>6</v>
      </c>
      <c r="F17" s="4" t="s">
        <v>131</v>
      </c>
      <c r="G17" s="4" t="s">
        <v>131</v>
      </c>
      <c r="H17" s="163" t="s">
        <v>36</v>
      </c>
      <c r="I17" s="4"/>
      <c r="J17" s="5"/>
      <c r="K17" s="5"/>
      <c r="L17" s="5"/>
      <c r="M17" s="5"/>
      <c r="N17" s="5"/>
      <c r="O17" s="5"/>
      <c r="P17" s="5"/>
      <c r="Q17" s="5"/>
      <c r="R17" s="5"/>
    </row>
    <row r="18" spans="1:18" ht="15" customHeight="1" x14ac:dyDescent="0.25">
      <c r="A18" s="1" t="s">
        <v>28</v>
      </c>
      <c r="B18" s="3" t="s">
        <v>147</v>
      </c>
      <c r="C18" s="3"/>
      <c r="D18" s="4"/>
      <c r="E18" s="4">
        <v>2</v>
      </c>
      <c r="F18" s="4" t="s">
        <v>131</v>
      </c>
      <c r="G18" s="4" t="s">
        <v>133</v>
      </c>
      <c r="H18" s="4" t="s">
        <v>36</v>
      </c>
      <c r="I18" s="4"/>
      <c r="J18" s="1">
        <v>2</v>
      </c>
      <c r="K18" s="5" t="s">
        <v>13</v>
      </c>
      <c r="L18" s="5" t="s">
        <v>183</v>
      </c>
      <c r="M18" s="5" t="s">
        <v>10</v>
      </c>
      <c r="N18" s="5" t="s">
        <v>134</v>
      </c>
      <c r="O18" s="5" t="s">
        <v>13</v>
      </c>
      <c r="P18" s="5"/>
      <c r="Q18" s="5"/>
      <c r="R18" s="5" t="s">
        <v>186</v>
      </c>
    </row>
    <row r="19" spans="1:18" ht="15" customHeight="1" x14ac:dyDescent="0.25">
      <c r="A19" s="1" t="s">
        <v>28</v>
      </c>
      <c r="B19" s="3" t="s">
        <v>148</v>
      </c>
      <c r="C19" s="3"/>
      <c r="D19" s="4"/>
      <c r="E19" s="4">
        <v>1</v>
      </c>
      <c r="F19" s="4" t="s">
        <v>131</v>
      </c>
      <c r="G19" s="4" t="s">
        <v>131</v>
      </c>
      <c r="H19" s="4" t="s">
        <v>36</v>
      </c>
      <c r="I19" s="4"/>
      <c r="J19" s="1">
        <v>2</v>
      </c>
      <c r="K19" s="5" t="s">
        <v>13</v>
      </c>
      <c r="L19" s="5"/>
      <c r="M19" s="5" t="s">
        <v>11</v>
      </c>
      <c r="N19" s="5"/>
      <c r="O19" s="5" t="s">
        <v>13</v>
      </c>
      <c r="P19" s="5"/>
      <c r="Q19" s="5"/>
      <c r="R19" s="5" t="s">
        <v>186</v>
      </c>
    </row>
    <row r="20" spans="1:18" ht="15" customHeight="1" x14ac:dyDescent="0.25">
      <c r="A20" s="1" t="s">
        <v>0</v>
      </c>
      <c r="B20" s="3" t="s">
        <v>149</v>
      </c>
      <c r="C20" s="3"/>
      <c r="D20" s="4">
        <v>6</v>
      </c>
      <c r="E20" s="4">
        <v>6</v>
      </c>
      <c r="F20" s="4" t="s">
        <v>131</v>
      </c>
      <c r="G20" s="4" t="s">
        <v>131</v>
      </c>
      <c r="H20" s="4"/>
      <c r="I20" s="4"/>
      <c r="J20" s="1"/>
      <c r="K20" s="5"/>
      <c r="L20" s="5"/>
      <c r="M20" s="5"/>
      <c r="N20" s="5"/>
      <c r="O20" s="5"/>
      <c r="P20" s="5"/>
      <c r="Q20" s="5"/>
      <c r="R20" s="5"/>
    </row>
    <row r="21" spans="1:18" ht="15" customHeight="1" x14ac:dyDescent="0.25">
      <c r="A21" s="1" t="s">
        <v>28</v>
      </c>
      <c r="B21" s="3" t="s">
        <v>150</v>
      </c>
      <c r="C21" s="3"/>
      <c r="D21" s="4"/>
      <c r="E21" s="4">
        <v>1</v>
      </c>
      <c r="F21" s="4" t="s">
        <v>131</v>
      </c>
      <c r="G21" s="4" t="s">
        <v>133</v>
      </c>
      <c r="H21" s="4" t="s">
        <v>36</v>
      </c>
      <c r="I21" s="4"/>
      <c r="J21" s="1">
        <v>2</v>
      </c>
      <c r="K21" s="5" t="s">
        <v>13</v>
      </c>
      <c r="L21" s="5"/>
      <c r="M21" s="5" t="s">
        <v>13</v>
      </c>
      <c r="N21" s="5"/>
      <c r="O21" s="5" t="s">
        <v>13</v>
      </c>
      <c r="P21" s="5"/>
      <c r="Q21" s="5"/>
      <c r="R21" s="5" t="s">
        <v>186</v>
      </c>
    </row>
    <row r="22" spans="1:18" ht="15" customHeight="1" x14ac:dyDescent="0.25">
      <c r="A22" s="1" t="s">
        <v>28</v>
      </c>
      <c r="B22" s="2" t="s">
        <v>151</v>
      </c>
      <c r="C22" s="3"/>
      <c r="D22" s="4"/>
      <c r="E22" s="4">
        <v>1</v>
      </c>
      <c r="F22" s="4" t="s">
        <v>131</v>
      </c>
      <c r="G22" s="4" t="s">
        <v>133</v>
      </c>
      <c r="H22" s="4" t="s">
        <v>36</v>
      </c>
      <c r="I22" s="4"/>
      <c r="J22" s="1">
        <v>2</v>
      </c>
      <c r="K22" s="5" t="s">
        <v>13</v>
      </c>
      <c r="L22" s="5"/>
      <c r="M22" s="5" t="s">
        <v>13</v>
      </c>
      <c r="N22" s="5"/>
      <c r="O22" s="5" t="s">
        <v>13</v>
      </c>
      <c r="P22" s="5"/>
      <c r="Q22" s="5"/>
      <c r="R22" s="5" t="s">
        <v>186</v>
      </c>
    </row>
    <row r="23" spans="1:18" ht="15" customHeight="1" x14ac:dyDescent="0.25">
      <c r="A23" s="1" t="s">
        <v>0</v>
      </c>
      <c r="B23" s="3" t="s">
        <v>152</v>
      </c>
      <c r="C23" s="3"/>
      <c r="D23" s="4">
        <v>6</v>
      </c>
      <c r="E23" s="4">
        <v>6</v>
      </c>
      <c r="F23" s="4" t="s">
        <v>131</v>
      </c>
      <c r="G23" s="4" t="s">
        <v>131</v>
      </c>
      <c r="H23" s="4"/>
      <c r="I23" s="4"/>
      <c r="J23" s="1"/>
      <c r="K23" s="5"/>
      <c r="L23" s="5"/>
      <c r="M23" s="5"/>
      <c r="N23" s="5"/>
      <c r="O23" s="5"/>
      <c r="P23" s="5"/>
      <c r="Q23" s="5"/>
      <c r="R23" s="5"/>
    </row>
    <row r="24" spans="1:18" ht="15" customHeight="1" x14ac:dyDescent="0.25">
      <c r="A24" s="1" t="s">
        <v>28</v>
      </c>
      <c r="B24" s="5" t="s">
        <v>154</v>
      </c>
      <c r="C24" s="6"/>
      <c r="D24" s="4"/>
      <c r="E24" s="4">
        <v>1</v>
      </c>
      <c r="F24" s="4" t="s">
        <v>131</v>
      </c>
      <c r="G24" s="4" t="s">
        <v>131</v>
      </c>
      <c r="H24" s="4" t="s">
        <v>36</v>
      </c>
      <c r="I24" s="4"/>
      <c r="J24" s="1">
        <v>2</v>
      </c>
      <c r="K24" s="5" t="s">
        <v>13</v>
      </c>
      <c r="L24" s="5" t="s">
        <v>183</v>
      </c>
      <c r="M24" s="5" t="s">
        <v>10</v>
      </c>
      <c r="N24" s="5" t="s">
        <v>134</v>
      </c>
      <c r="O24" s="5" t="s">
        <v>13</v>
      </c>
      <c r="P24" s="5"/>
      <c r="Q24" s="5"/>
      <c r="R24" s="5" t="s">
        <v>186</v>
      </c>
    </row>
    <row r="25" spans="1:18" ht="15" customHeight="1" x14ac:dyDescent="0.25">
      <c r="A25" s="1" t="s">
        <v>28</v>
      </c>
      <c r="B25" s="5" t="s">
        <v>185</v>
      </c>
      <c r="C25" s="3"/>
      <c r="D25" s="4"/>
      <c r="E25" s="4">
        <v>1</v>
      </c>
      <c r="F25" s="4" t="s">
        <v>131</v>
      </c>
      <c r="G25" s="4" t="s">
        <v>131</v>
      </c>
      <c r="H25" s="4" t="s">
        <v>36</v>
      </c>
      <c r="I25" s="4"/>
      <c r="J25" s="1">
        <v>2</v>
      </c>
      <c r="K25" s="5" t="s">
        <v>13</v>
      </c>
      <c r="L25" s="5" t="s">
        <v>183</v>
      </c>
      <c r="M25" s="5" t="s">
        <v>10</v>
      </c>
      <c r="N25" s="5" t="s">
        <v>134</v>
      </c>
      <c r="O25" s="5" t="s">
        <v>13</v>
      </c>
      <c r="P25" s="5"/>
      <c r="Q25" s="5"/>
      <c r="R25" s="5" t="s">
        <v>186</v>
      </c>
    </row>
    <row r="26" spans="1:18" ht="15" customHeight="1" x14ac:dyDescent="0.25">
      <c r="A26" s="1" t="s">
        <v>28</v>
      </c>
      <c r="B26" s="5" t="s">
        <v>155</v>
      </c>
      <c r="C26" s="3"/>
      <c r="D26" s="4"/>
      <c r="E26" s="4">
        <v>1</v>
      </c>
      <c r="F26" s="4" t="s">
        <v>131</v>
      </c>
      <c r="G26" s="4" t="s">
        <v>131</v>
      </c>
      <c r="H26" s="4" t="s">
        <v>36</v>
      </c>
      <c r="I26" s="4"/>
      <c r="J26" s="1">
        <v>2</v>
      </c>
      <c r="K26" s="5" t="s">
        <v>13</v>
      </c>
      <c r="L26" s="5" t="s">
        <v>183</v>
      </c>
      <c r="M26" s="5" t="s">
        <v>10</v>
      </c>
      <c r="N26" s="5" t="s">
        <v>134</v>
      </c>
      <c r="O26" s="5" t="s">
        <v>13</v>
      </c>
      <c r="P26" s="5"/>
      <c r="Q26" s="5"/>
      <c r="R26" s="5" t="s">
        <v>186</v>
      </c>
    </row>
    <row r="27" spans="1:18" ht="15" customHeight="1" x14ac:dyDescent="0.25">
      <c r="A27" s="1" t="s">
        <v>0</v>
      </c>
      <c r="B27" s="5" t="s">
        <v>156</v>
      </c>
      <c r="C27" s="3"/>
      <c r="D27" s="4">
        <v>6</v>
      </c>
      <c r="E27" s="4">
        <v>6</v>
      </c>
      <c r="F27" s="4" t="s">
        <v>131</v>
      </c>
      <c r="G27" s="4" t="s">
        <v>131</v>
      </c>
      <c r="H27" s="4"/>
      <c r="I27" s="4"/>
      <c r="J27" s="1"/>
      <c r="K27" s="5"/>
      <c r="L27" s="5"/>
      <c r="M27" s="5"/>
      <c r="N27" s="5"/>
      <c r="O27" s="5"/>
      <c r="P27" s="5"/>
      <c r="Q27" s="5"/>
      <c r="R27" s="5"/>
    </row>
    <row r="28" spans="1:18" ht="15" customHeight="1" x14ac:dyDescent="0.25">
      <c r="A28" s="1" t="s">
        <v>28</v>
      </c>
      <c r="B28" s="5" t="s">
        <v>157</v>
      </c>
      <c r="C28" s="3"/>
      <c r="D28" s="4"/>
      <c r="E28" s="4">
        <v>1</v>
      </c>
      <c r="F28" s="4" t="s">
        <v>131</v>
      </c>
      <c r="G28" s="4" t="s">
        <v>131</v>
      </c>
      <c r="H28" s="4" t="s">
        <v>36</v>
      </c>
      <c r="I28" s="4"/>
      <c r="J28" s="1">
        <v>2</v>
      </c>
      <c r="K28" s="5" t="s">
        <v>13</v>
      </c>
      <c r="L28" s="5"/>
      <c r="M28" s="5" t="s">
        <v>11</v>
      </c>
      <c r="N28" s="5"/>
      <c r="O28" s="5" t="s">
        <v>13</v>
      </c>
      <c r="P28" s="5"/>
      <c r="Q28" s="5"/>
      <c r="R28" s="5" t="s">
        <v>186</v>
      </c>
    </row>
    <row r="29" spans="1:18" ht="15" customHeight="1" x14ac:dyDescent="0.25">
      <c r="A29" s="1" t="s">
        <v>28</v>
      </c>
      <c r="B29" s="5" t="s">
        <v>158</v>
      </c>
      <c r="C29" s="5"/>
      <c r="D29" s="4"/>
      <c r="E29" s="5">
        <v>3</v>
      </c>
      <c r="F29" s="5" t="s">
        <v>131</v>
      </c>
      <c r="G29" s="5" t="s">
        <v>131</v>
      </c>
      <c r="H29" s="5" t="s">
        <v>36</v>
      </c>
      <c r="I29" s="5"/>
      <c r="J29" s="1">
        <v>2</v>
      </c>
      <c r="K29" s="5" t="s">
        <v>13</v>
      </c>
      <c r="L29" s="5"/>
      <c r="M29" s="5" t="s">
        <v>13</v>
      </c>
      <c r="N29" s="5"/>
      <c r="O29" s="5" t="s">
        <v>13</v>
      </c>
      <c r="P29" s="5"/>
      <c r="Q29" s="5"/>
      <c r="R29" s="5" t="s">
        <v>186</v>
      </c>
    </row>
    <row r="30" spans="1:18" ht="15" customHeight="1" x14ac:dyDescent="0.25">
      <c r="A30" s="1"/>
      <c r="B30" s="5"/>
      <c r="C30" s="5"/>
      <c r="D30" s="4"/>
      <c r="E30" s="5"/>
      <c r="F30" s="5"/>
      <c r="G30" s="5"/>
      <c r="H30" s="5"/>
      <c r="I30" s="5"/>
      <c r="J30" s="1"/>
      <c r="K30" s="5"/>
      <c r="L30" s="5"/>
      <c r="M30" s="5"/>
      <c r="N30" s="5"/>
      <c r="O30" s="5"/>
      <c r="P30" s="5"/>
      <c r="Q30" s="5"/>
      <c r="R30" s="5"/>
    </row>
    <row r="31" spans="1:18" ht="15" customHeight="1" x14ac:dyDescent="0.25">
      <c r="A31" s="1"/>
      <c r="B31" s="5"/>
      <c r="C31" s="5"/>
      <c r="D31" s="4"/>
      <c r="E31" s="5"/>
      <c r="F31" s="5"/>
      <c r="G31" s="5"/>
      <c r="H31" s="5"/>
      <c r="I31" s="5"/>
      <c r="J31" s="1"/>
      <c r="K31" s="5"/>
      <c r="L31" s="5"/>
      <c r="M31" s="5"/>
      <c r="N31" s="5"/>
      <c r="O31" s="5"/>
      <c r="P31" s="5"/>
      <c r="Q31" s="5"/>
      <c r="R31" s="5"/>
    </row>
    <row r="32" spans="1:18" ht="15" customHeight="1" x14ac:dyDescent="0.25">
      <c r="A32" s="1"/>
      <c r="B32" s="5"/>
      <c r="C32" s="5"/>
      <c r="D32" s="4"/>
      <c r="E32" s="5"/>
      <c r="F32" s="5"/>
      <c r="G32" s="5"/>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141" priority="24">
      <formula>$A$11=2</formula>
    </cfRule>
    <cfRule type="expression" dxfId="140" priority="25">
      <formula>$A$11=3</formula>
    </cfRule>
    <cfRule type="expression" dxfId="139" priority="26">
      <formula>$A$11=1</formula>
    </cfRule>
  </conditionalFormatting>
  <conditionalFormatting sqref="I17:I44 K17:L44">
    <cfRule type="expression" dxfId="138" priority="23">
      <formula>$H17="CCI (CC Intégral)"</formula>
    </cfRule>
  </conditionalFormatting>
  <conditionalFormatting sqref="I17:J44">
    <cfRule type="expression" dxfId="137" priority="22">
      <formula>$H17="CT (Contrôle terminal)"</formula>
    </cfRule>
  </conditionalFormatting>
  <conditionalFormatting sqref="A17:E44">
    <cfRule type="expression" dxfId="136" priority="21">
      <formula>AND($A17="Unité d'enseignement",$D17&lt;&gt;6)</formula>
    </cfRule>
  </conditionalFormatting>
  <conditionalFormatting sqref="K15:L15">
    <cfRule type="expression" dxfId="135" priority="20">
      <formula>$H$17="CCI (CC Intégral)"</formula>
    </cfRule>
  </conditionalFormatting>
  <conditionalFormatting sqref="A16:N16">
    <cfRule type="expression" dxfId="134" priority="17">
      <formula>$A$11=2</formula>
    </cfRule>
    <cfRule type="expression" dxfId="133" priority="18">
      <formula>$A$11=3</formula>
    </cfRule>
    <cfRule type="expression" dxfId="132" priority="19">
      <formula>$A$11=1</formula>
    </cfRule>
  </conditionalFormatting>
  <conditionalFormatting sqref="K16:L16">
    <cfRule type="expression" dxfId="131" priority="16">
      <formula>$H$17="CCI (CC Intégral)"</formula>
    </cfRule>
  </conditionalFormatting>
  <conditionalFormatting sqref="O15">
    <cfRule type="expression" dxfId="130" priority="13">
      <formula>$A$11=2</formula>
    </cfRule>
    <cfRule type="expression" dxfId="129" priority="14">
      <formula>$A$11=3</formula>
    </cfRule>
    <cfRule type="expression" dxfId="128" priority="15">
      <formula>$A$11=1</formula>
    </cfRule>
  </conditionalFormatting>
  <conditionalFormatting sqref="P15:Q15">
    <cfRule type="expression" dxfId="127" priority="10">
      <formula>$A$11=2</formula>
    </cfRule>
    <cfRule type="expression" dxfId="126" priority="11">
      <formula>$A$11=3</formula>
    </cfRule>
    <cfRule type="expression" dxfId="125" priority="12">
      <formula>$A$11=1</formula>
    </cfRule>
  </conditionalFormatting>
  <conditionalFormatting sqref="P16:Q16">
    <cfRule type="expression" dxfId="124" priority="7">
      <formula>$A$11=2</formula>
    </cfRule>
    <cfRule type="expression" dxfId="123" priority="8">
      <formula>$A$11=4</formula>
    </cfRule>
    <cfRule type="expression" dxfId="122" priority="9">
      <formula>$A$11=1</formula>
    </cfRule>
  </conditionalFormatting>
  <conditionalFormatting sqref="O16">
    <cfRule type="expression" dxfId="121" priority="4">
      <formula>$A$11=2</formula>
    </cfRule>
    <cfRule type="expression" dxfId="120" priority="5">
      <formula>$A$11=4</formula>
    </cfRule>
    <cfRule type="expression" dxfId="119" priority="6">
      <formula>$A$11=1</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4BCC1D41-85C1-4251-8103-0D8572115508}">
            <xm:f>'Fiche générale'!$B$5="Deux sessions"</xm:f>
            <x14:dxf>
              <fill>
                <patternFill>
                  <bgColor theme="1"/>
                </patternFill>
              </fill>
            </x14:dxf>
          </x14:cfRule>
          <x14:cfRule type="expression" priority="3"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3C0C8F63-A666-4DB6-B349-9F5E8059365D}">
            <xm:f>'Fiche générale'!$B$5="Seconde chance"</xm:f>
            <x14:dxf>
              <fill>
                <patternFill>
                  <bgColor theme="1"/>
                </patternFill>
              </fill>
            </x14:dxf>
          </x14:cfRule>
          <xm:sqref>M14:N44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opLeftCell="A7" zoomScale="70" zoomScaleNormal="70" zoomScalePageLayoutView="85" workbookViewId="0">
      <selection activeCell="H17" sqref="H17"/>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52" t="s">
        <v>102</v>
      </c>
      <c r="B1" s="152"/>
      <c r="C1" s="152"/>
      <c r="D1" s="152"/>
      <c r="E1" s="152"/>
      <c r="F1" s="152"/>
      <c r="G1" s="152"/>
      <c r="H1" s="152"/>
      <c r="I1" s="152"/>
      <c r="J1" s="152"/>
      <c r="K1" s="152"/>
      <c r="L1" s="152"/>
      <c r="M1" s="152"/>
      <c r="N1" s="152"/>
    </row>
    <row r="2" spans="1:18" ht="20.100000000000001" customHeight="1" x14ac:dyDescent="0.25">
      <c r="A2" s="28" t="s">
        <v>24</v>
      </c>
      <c r="B2" s="154" t="str">
        <f>'Fiche générale'!B2</f>
        <v>LASH</v>
      </c>
      <c r="C2" s="154"/>
      <c r="D2" s="154"/>
      <c r="E2" s="154"/>
      <c r="F2" s="27"/>
      <c r="G2" s="27"/>
      <c r="H2" s="27"/>
      <c r="I2" s="27"/>
      <c r="J2" s="27"/>
      <c r="K2" s="27"/>
    </row>
    <row r="3" spans="1:18" ht="20.100000000000001" customHeight="1" x14ac:dyDescent="0.25">
      <c r="A3" s="28" t="s">
        <v>22</v>
      </c>
      <c r="B3" s="154" t="str">
        <f>'Fiche générale'!B3:I3</f>
        <v>Sociologie</v>
      </c>
      <c r="C3" s="154"/>
      <c r="D3" s="154"/>
      <c r="E3" s="154"/>
      <c r="F3" s="27"/>
      <c r="G3" s="27"/>
      <c r="H3" s="27"/>
      <c r="I3" s="27"/>
      <c r="J3" s="27"/>
      <c r="K3" s="27"/>
    </row>
    <row r="4" spans="1:18" ht="20.100000000000001" customHeight="1" x14ac:dyDescent="0.3">
      <c r="A4" s="28" t="s">
        <v>15</v>
      </c>
      <c r="B4" s="49" t="str">
        <f>'Fiche générale'!B4</f>
        <v>HLSOC18</v>
      </c>
      <c r="C4" s="29" t="s">
        <v>65</v>
      </c>
      <c r="D4" s="153"/>
      <c r="E4" s="153"/>
      <c r="F4" s="159" t="s">
        <v>23</v>
      </c>
      <c r="G4" s="160"/>
      <c r="H4" s="161"/>
      <c r="I4" s="162" t="s">
        <v>177</v>
      </c>
      <c r="J4" s="162"/>
      <c r="K4" s="162"/>
      <c r="L4" s="162"/>
      <c r="M4" s="162"/>
      <c r="N4" s="162"/>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55"/>
      <c r="E6" s="156"/>
      <c r="F6" s="159" t="s">
        <v>2</v>
      </c>
      <c r="G6" s="160"/>
      <c r="H6" s="161"/>
      <c r="I6" s="162" t="s">
        <v>177</v>
      </c>
      <c r="J6" s="162"/>
      <c r="K6" s="162"/>
      <c r="L6" s="162"/>
      <c r="M6" s="162"/>
      <c r="N6" s="162"/>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7" t="s">
        <v>32</v>
      </c>
      <c r="F9" s="158"/>
      <c r="G9" s="157" t="s">
        <v>27</v>
      </c>
      <c r="H9" s="158"/>
      <c r="I9" s="31"/>
      <c r="J9" s="33">
        <v>1</v>
      </c>
      <c r="K9" s="31"/>
      <c r="L9" s="31"/>
      <c r="M9" s="31"/>
    </row>
    <row r="10" spans="1:18" ht="15" customHeight="1" x14ac:dyDescent="0.25">
      <c r="B10" s="38"/>
      <c r="C10" s="36"/>
      <c r="D10" s="34"/>
      <c r="E10" s="144" t="s">
        <v>31</v>
      </c>
      <c r="F10" s="145"/>
      <c r="G10" s="146"/>
      <c r="H10" s="147"/>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8"/>
      <c r="F13" s="148"/>
      <c r="G13" s="87"/>
      <c r="H13" s="36"/>
      <c r="I13" s="36"/>
    </row>
    <row r="14" spans="1:18" ht="26.25" customHeight="1" x14ac:dyDescent="0.25">
      <c r="B14" s="38"/>
      <c r="C14" s="36"/>
      <c r="D14" s="36"/>
      <c r="E14" s="87"/>
      <c r="F14" s="87"/>
      <c r="G14" s="87"/>
      <c r="H14" s="36"/>
      <c r="I14" s="36"/>
      <c r="J14" s="149" t="s">
        <v>16</v>
      </c>
      <c r="K14" s="150"/>
      <c r="L14" s="151"/>
      <c r="M14" s="149" t="s">
        <v>17</v>
      </c>
      <c r="N14" s="151"/>
      <c r="O14" s="138" t="s">
        <v>115</v>
      </c>
      <c r="P14" s="139"/>
      <c r="Q14" s="140"/>
      <c r="R14" s="141" t="s">
        <v>116</v>
      </c>
    </row>
    <row r="15" spans="1:18" ht="39.75" customHeight="1" x14ac:dyDescent="0.25">
      <c r="C15" s="14"/>
      <c r="D15" s="14"/>
      <c r="E15" s="15"/>
      <c r="F15" s="15"/>
      <c r="G15" s="15"/>
      <c r="H15" s="15"/>
      <c r="I15" s="16"/>
      <c r="J15" s="40" t="s">
        <v>18</v>
      </c>
      <c r="K15" s="142" t="str">
        <f>IF(H17="CCI (CC Intégral)","CT pour les dispensés","Contrôle Terminal")</f>
        <v>Contrôle Terminal</v>
      </c>
      <c r="L15" s="143"/>
      <c r="M15" s="142" t="s">
        <v>19</v>
      </c>
      <c r="N15" s="143"/>
      <c r="O15" s="43" t="s">
        <v>117</v>
      </c>
      <c r="P15" s="81" t="s">
        <v>19</v>
      </c>
      <c r="Q15" s="82"/>
      <c r="R15" s="141"/>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1"/>
    </row>
    <row r="17" spans="1:18" ht="15" customHeight="1" x14ac:dyDescent="0.25">
      <c r="A17" s="88" t="s">
        <v>0</v>
      </c>
      <c r="B17" s="89" t="s">
        <v>130</v>
      </c>
      <c r="C17" s="90" t="s">
        <v>159</v>
      </c>
      <c r="D17" s="88">
        <v>6</v>
      </c>
      <c r="E17" s="88">
        <v>6</v>
      </c>
      <c r="F17" s="88" t="s">
        <v>131</v>
      </c>
      <c r="G17" s="88" t="s">
        <v>131</v>
      </c>
      <c r="H17" s="88"/>
      <c r="I17" s="88"/>
      <c r="J17" s="88"/>
      <c r="K17" s="88"/>
      <c r="L17" s="88"/>
      <c r="M17" s="88"/>
      <c r="N17" s="88"/>
      <c r="O17" s="5"/>
      <c r="P17" s="5"/>
      <c r="Q17" s="5"/>
      <c r="R17" s="5"/>
    </row>
    <row r="18" spans="1:18" ht="15" customHeight="1" x14ac:dyDescent="0.25">
      <c r="A18" s="88" t="s">
        <v>28</v>
      </c>
      <c r="B18" s="90" t="s">
        <v>132</v>
      </c>
      <c r="C18" s="90" t="s">
        <v>159</v>
      </c>
      <c r="D18" s="88"/>
      <c r="E18" s="88">
        <v>2</v>
      </c>
      <c r="F18" s="88" t="s">
        <v>131</v>
      </c>
      <c r="G18" s="88" t="s">
        <v>133</v>
      </c>
      <c r="H18" s="88"/>
      <c r="I18" s="88"/>
      <c r="J18" s="88"/>
      <c r="K18" s="88"/>
      <c r="L18" s="88"/>
      <c r="M18" s="88"/>
      <c r="N18" s="88"/>
      <c r="O18" s="5"/>
      <c r="P18" s="5"/>
      <c r="Q18" s="5"/>
      <c r="R18" s="5"/>
    </row>
    <row r="19" spans="1:18" ht="15" customHeight="1" x14ac:dyDescent="0.25">
      <c r="A19" s="88" t="s">
        <v>28</v>
      </c>
      <c r="B19" s="90" t="s">
        <v>135</v>
      </c>
      <c r="C19" s="90" t="s">
        <v>159</v>
      </c>
      <c r="D19" s="88"/>
      <c r="E19" s="88">
        <v>1</v>
      </c>
      <c r="F19" s="88" t="s">
        <v>131</v>
      </c>
      <c r="G19" s="88" t="s">
        <v>131</v>
      </c>
      <c r="H19" s="88"/>
      <c r="I19" s="88"/>
      <c r="J19" s="88"/>
      <c r="K19" s="88"/>
      <c r="L19" s="88"/>
      <c r="M19" s="88"/>
      <c r="N19" s="88"/>
      <c r="O19" s="5"/>
      <c r="P19" s="5"/>
      <c r="Q19" s="5"/>
      <c r="R19" s="5"/>
    </row>
    <row r="20" spans="1:18" ht="15" customHeight="1" x14ac:dyDescent="0.25">
      <c r="A20" s="88" t="s">
        <v>0</v>
      </c>
      <c r="B20" s="90" t="s">
        <v>136</v>
      </c>
      <c r="C20" s="90" t="s">
        <v>159</v>
      </c>
      <c r="D20" s="88">
        <v>6</v>
      </c>
      <c r="E20" s="88">
        <v>6</v>
      </c>
      <c r="F20" s="88" t="s">
        <v>131</v>
      </c>
      <c r="G20" s="88" t="s">
        <v>131</v>
      </c>
      <c r="H20" s="88"/>
      <c r="I20" s="88"/>
      <c r="J20" s="88"/>
      <c r="K20" s="88"/>
      <c r="L20" s="88"/>
      <c r="M20" s="88"/>
      <c r="N20" s="88"/>
      <c r="O20" s="5"/>
      <c r="P20" s="5"/>
      <c r="Q20" s="5"/>
      <c r="R20" s="5"/>
    </row>
    <row r="21" spans="1:18" ht="15" customHeight="1" x14ac:dyDescent="0.25">
      <c r="A21" s="88" t="s">
        <v>28</v>
      </c>
      <c r="B21" s="90" t="s">
        <v>137</v>
      </c>
      <c r="C21" s="90" t="s">
        <v>159</v>
      </c>
      <c r="D21" s="88"/>
      <c r="E21" s="88">
        <v>1</v>
      </c>
      <c r="F21" s="88" t="s">
        <v>131</v>
      </c>
      <c r="G21" s="88" t="s">
        <v>133</v>
      </c>
      <c r="H21" s="88"/>
      <c r="I21" s="88"/>
      <c r="J21" s="88"/>
      <c r="K21" s="88"/>
      <c r="L21" s="88"/>
      <c r="M21" s="88"/>
      <c r="N21" s="88"/>
      <c r="O21" s="5"/>
      <c r="P21" s="5"/>
      <c r="Q21" s="5"/>
      <c r="R21" s="5"/>
    </row>
    <row r="22" spans="1:18" ht="15" customHeight="1" x14ac:dyDescent="0.25">
      <c r="A22" s="88" t="s">
        <v>28</v>
      </c>
      <c r="B22" s="93" t="s">
        <v>138</v>
      </c>
      <c r="C22" s="90" t="s">
        <v>159</v>
      </c>
      <c r="D22" s="88"/>
      <c r="E22" s="88">
        <v>1</v>
      </c>
      <c r="F22" s="88" t="s">
        <v>131</v>
      </c>
      <c r="G22" s="88" t="s">
        <v>133</v>
      </c>
      <c r="H22" s="88"/>
      <c r="I22" s="88"/>
      <c r="J22" s="88"/>
      <c r="K22" s="88"/>
      <c r="L22" s="88"/>
      <c r="M22" s="88"/>
      <c r="N22" s="88"/>
      <c r="O22" s="5"/>
      <c r="P22" s="5"/>
      <c r="Q22" s="5"/>
      <c r="R22" s="5"/>
    </row>
    <row r="23" spans="1:18" ht="15" customHeight="1" x14ac:dyDescent="0.25">
      <c r="A23" s="88" t="s">
        <v>0</v>
      </c>
      <c r="B23" s="90" t="s">
        <v>139</v>
      </c>
      <c r="C23" s="90" t="s">
        <v>159</v>
      </c>
      <c r="D23" s="88">
        <v>6</v>
      </c>
      <c r="E23" s="88">
        <v>6</v>
      </c>
      <c r="F23" s="88" t="s">
        <v>131</v>
      </c>
      <c r="G23" s="88" t="s">
        <v>131</v>
      </c>
      <c r="H23" s="88"/>
      <c r="I23" s="88"/>
      <c r="J23" s="88"/>
      <c r="K23" s="88"/>
      <c r="L23" s="88"/>
      <c r="M23" s="88"/>
      <c r="N23" s="88"/>
      <c r="O23" s="5"/>
      <c r="P23" s="5"/>
      <c r="Q23" s="5"/>
      <c r="R23" s="5"/>
    </row>
    <row r="24" spans="1:18" ht="15" customHeight="1" x14ac:dyDescent="0.25">
      <c r="A24" s="88" t="s">
        <v>28</v>
      </c>
      <c r="B24" s="88" t="s">
        <v>140</v>
      </c>
      <c r="C24" s="91" t="s">
        <v>159</v>
      </c>
      <c r="D24" s="88"/>
      <c r="E24" s="88">
        <v>1</v>
      </c>
      <c r="F24" s="88" t="s">
        <v>131</v>
      </c>
      <c r="G24" s="88" t="s">
        <v>131</v>
      </c>
      <c r="H24" s="88"/>
      <c r="I24" s="88"/>
      <c r="J24" s="88"/>
      <c r="K24" s="88"/>
      <c r="L24" s="88"/>
      <c r="M24" s="88"/>
      <c r="N24" s="88"/>
      <c r="O24" s="5"/>
      <c r="P24" s="5"/>
      <c r="Q24" s="5"/>
      <c r="R24" s="5"/>
    </row>
    <row r="25" spans="1:18" ht="15" customHeight="1" x14ac:dyDescent="0.25">
      <c r="A25" s="88" t="s">
        <v>28</v>
      </c>
      <c r="B25" s="88" t="s">
        <v>141</v>
      </c>
      <c r="C25" s="90" t="s">
        <v>159</v>
      </c>
      <c r="D25" s="88"/>
      <c r="E25" s="88">
        <v>1</v>
      </c>
      <c r="F25" s="88" t="s">
        <v>131</v>
      </c>
      <c r="G25" s="88" t="s">
        <v>131</v>
      </c>
      <c r="H25" s="88"/>
      <c r="I25" s="88"/>
      <c r="J25" s="88"/>
      <c r="K25" s="88"/>
      <c r="L25" s="88"/>
      <c r="M25" s="88"/>
      <c r="N25" s="88"/>
      <c r="O25" s="5"/>
      <c r="P25" s="5"/>
      <c r="Q25" s="5"/>
      <c r="R25" s="5"/>
    </row>
    <row r="26" spans="1:18" ht="15" customHeight="1" x14ac:dyDescent="0.25">
      <c r="A26" s="88" t="s">
        <v>28</v>
      </c>
      <c r="B26" s="88" t="s">
        <v>153</v>
      </c>
      <c r="C26" s="90" t="s">
        <v>159</v>
      </c>
      <c r="D26" s="88"/>
      <c r="E26" s="88">
        <v>1</v>
      </c>
      <c r="F26" s="88" t="s">
        <v>131</v>
      </c>
      <c r="G26" s="88" t="s">
        <v>131</v>
      </c>
      <c r="H26" s="88"/>
      <c r="I26" s="88"/>
      <c r="J26" s="88"/>
      <c r="K26" s="88"/>
      <c r="L26" s="88"/>
      <c r="M26" s="88"/>
      <c r="N26" s="88"/>
      <c r="O26" s="5"/>
      <c r="P26" s="5"/>
      <c r="Q26" s="5"/>
      <c r="R26" s="5"/>
    </row>
    <row r="27" spans="1:18" ht="15" customHeight="1" x14ac:dyDescent="0.25">
      <c r="A27" s="88" t="s">
        <v>28</v>
      </c>
      <c r="B27" s="88" t="s">
        <v>142</v>
      </c>
      <c r="C27" s="90" t="s">
        <v>159</v>
      </c>
      <c r="D27" s="88"/>
      <c r="E27" s="88">
        <v>1</v>
      </c>
      <c r="F27" s="88" t="s">
        <v>131</v>
      </c>
      <c r="G27" s="88" t="s">
        <v>131</v>
      </c>
      <c r="H27" s="4"/>
      <c r="I27" s="4"/>
      <c r="J27" s="1"/>
      <c r="K27" s="5"/>
      <c r="L27" s="5"/>
      <c r="M27" s="5"/>
      <c r="N27" s="5"/>
      <c r="O27" s="5"/>
      <c r="P27" s="5"/>
      <c r="Q27" s="5"/>
      <c r="R27" s="5"/>
    </row>
    <row r="28" spans="1:18" ht="15" customHeight="1" x14ac:dyDescent="0.25">
      <c r="A28" s="1" t="s">
        <v>0</v>
      </c>
      <c r="B28" s="5" t="s">
        <v>160</v>
      </c>
      <c r="C28" s="3" t="s">
        <v>161</v>
      </c>
      <c r="D28" s="4">
        <v>6</v>
      </c>
      <c r="E28" s="4">
        <v>6</v>
      </c>
      <c r="F28" s="4" t="s">
        <v>131</v>
      </c>
      <c r="G28" s="4" t="s">
        <v>131</v>
      </c>
      <c r="H28" s="4"/>
      <c r="I28" s="4"/>
      <c r="J28" s="1"/>
      <c r="K28" s="5"/>
      <c r="L28" s="5"/>
      <c r="M28" s="5"/>
      <c r="N28" s="5"/>
      <c r="O28" s="5"/>
      <c r="P28" s="5"/>
      <c r="Q28" s="5"/>
      <c r="R28" s="5"/>
    </row>
    <row r="29" spans="1:18" ht="15" customHeight="1" x14ac:dyDescent="0.25">
      <c r="A29" s="1" t="s">
        <v>28</v>
      </c>
      <c r="B29" s="5" t="s">
        <v>162</v>
      </c>
      <c r="C29" s="3" t="s">
        <v>161</v>
      </c>
      <c r="D29" s="4"/>
      <c r="E29" s="4">
        <v>2</v>
      </c>
      <c r="F29" s="4" t="s">
        <v>131</v>
      </c>
      <c r="G29" s="4" t="s">
        <v>131</v>
      </c>
      <c r="H29" s="5"/>
      <c r="I29" s="5"/>
      <c r="J29" s="1"/>
      <c r="K29" s="5"/>
      <c r="L29" s="5"/>
      <c r="M29" s="5"/>
      <c r="N29" s="5"/>
      <c r="O29" s="5"/>
      <c r="P29" s="5"/>
      <c r="Q29" s="5"/>
      <c r="R29" s="5"/>
    </row>
    <row r="30" spans="1:18" ht="15" customHeight="1" x14ac:dyDescent="0.25">
      <c r="A30" s="1" t="s">
        <v>28</v>
      </c>
      <c r="B30" s="5" t="s">
        <v>59</v>
      </c>
      <c r="C30" s="5" t="s">
        <v>161</v>
      </c>
      <c r="D30" s="4"/>
      <c r="E30" s="5">
        <v>2</v>
      </c>
      <c r="F30" s="5" t="s">
        <v>131</v>
      </c>
      <c r="G30" s="5" t="s">
        <v>131</v>
      </c>
      <c r="H30" s="5"/>
      <c r="I30" s="5"/>
      <c r="J30" s="1"/>
      <c r="K30" s="5"/>
      <c r="L30" s="5"/>
      <c r="M30" s="5"/>
      <c r="N30" s="5"/>
      <c r="O30" s="5"/>
      <c r="P30" s="5"/>
      <c r="Q30" s="5"/>
      <c r="R30" s="5"/>
    </row>
    <row r="31" spans="1:18" ht="15" customHeight="1" x14ac:dyDescent="0.25">
      <c r="A31" s="1" t="s">
        <v>28</v>
      </c>
      <c r="B31" s="5" t="s">
        <v>163</v>
      </c>
      <c r="C31" s="5" t="s">
        <v>161</v>
      </c>
      <c r="D31" s="4"/>
      <c r="E31" s="5">
        <v>1</v>
      </c>
      <c r="F31" s="5" t="s">
        <v>131</v>
      </c>
      <c r="G31" s="5" t="s">
        <v>131</v>
      </c>
      <c r="H31" s="5"/>
      <c r="I31" s="5"/>
      <c r="J31" s="1"/>
      <c r="K31" s="5"/>
      <c r="L31" s="5"/>
      <c r="M31" s="5"/>
      <c r="N31" s="5"/>
      <c r="O31" s="5"/>
      <c r="P31" s="5"/>
      <c r="Q31" s="5"/>
      <c r="R31" s="5"/>
    </row>
    <row r="32" spans="1:18" ht="15" customHeight="1" x14ac:dyDescent="0.25">
      <c r="A32" s="1" t="s">
        <v>28</v>
      </c>
      <c r="B32" s="5" t="s">
        <v>164</v>
      </c>
      <c r="C32" s="5" t="s">
        <v>161</v>
      </c>
      <c r="D32" s="4"/>
      <c r="E32" s="5">
        <v>1</v>
      </c>
      <c r="F32" s="5" t="s">
        <v>131</v>
      </c>
      <c r="G32" s="5" t="s">
        <v>131</v>
      </c>
      <c r="H32" s="5"/>
      <c r="I32" s="5"/>
      <c r="J32" s="1"/>
      <c r="K32" s="5"/>
      <c r="L32" s="5"/>
      <c r="M32" s="5"/>
      <c r="N32" s="5"/>
      <c r="O32" s="5"/>
      <c r="P32" s="5"/>
      <c r="Q32" s="5"/>
      <c r="R32" s="5"/>
    </row>
    <row r="33" spans="1:18" x14ac:dyDescent="0.25">
      <c r="A33" s="1" t="s">
        <v>28</v>
      </c>
      <c r="B33" s="5" t="s">
        <v>165</v>
      </c>
      <c r="C33" s="5" t="s">
        <v>161</v>
      </c>
      <c r="D33" s="4"/>
      <c r="E33" s="5">
        <v>1</v>
      </c>
      <c r="F33" s="5" t="s">
        <v>131</v>
      </c>
      <c r="G33" s="5" t="s">
        <v>131</v>
      </c>
      <c r="H33" s="5"/>
      <c r="I33" s="5"/>
      <c r="J33" s="7"/>
      <c r="K33" s="5"/>
      <c r="L33" s="5"/>
      <c r="M33" s="5"/>
      <c r="N33" s="5"/>
      <c r="O33" s="5"/>
      <c r="P33" s="5"/>
      <c r="Q33" s="5"/>
      <c r="R33" s="5"/>
    </row>
    <row r="34" spans="1:18" x14ac:dyDescent="0.25">
      <c r="A34" s="1" t="s">
        <v>28</v>
      </c>
      <c r="B34" s="3" t="s">
        <v>166</v>
      </c>
      <c r="C34" s="3" t="s">
        <v>161</v>
      </c>
      <c r="D34" s="4"/>
      <c r="E34" s="5">
        <v>1</v>
      </c>
      <c r="F34" s="5" t="s">
        <v>131</v>
      </c>
      <c r="G34" s="5" t="s">
        <v>131</v>
      </c>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115" priority="25">
      <formula>$A$11=2</formula>
    </cfRule>
    <cfRule type="expression" dxfId="114" priority="26">
      <formula>$A$11=3</formula>
    </cfRule>
    <cfRule type="expression" dxfId="113" priority="27">
      <formula>$A$11=1</formula>
    </cfRule>
  </conditionalFormatting>
  <conditionalFormatting sqref="I17:I44 K17:L44">
    <cfRule type="expression" dxfId="112" priority="24">
      <formula>$H17="CCI (CC Intégral)"</formula>
    </cfRule>
  </conditionalFormatting>
  <conditionalFormatting sqref="I17:J44">
    <cfRule type="expression" dxfId="111" priority="23">
      <formula>$H17="CT (Contrôle terminal)"</formula>
    </cfRule>
  </conditionalFormatting>
  <conditionalFormatting sqref="A17:E25 A27:E44">
    <cfRule type="expression" dxfId="110" priority="22">
      <formula>AND($A17="Unité d'enseignement",$D17&lt;&gt;6)</formula>
    </cfRule>
  </conditionalFormatting>
  <conditionalFormatting sqref="K15:L15">
    <cfRule type="expression" dxfId="109" priority="21">
      <formula>$H$17="CCI (CC Intégral)"</formula>
    </cfRule>
  </conditionalFormatting>
  <conditionalFormatting sqref="A16:N16">
    <cfRule type="expression" dxfId="108" priority="18">
      <formula>$A$11=2</formula>
    </cfRule>
    <cfRule type="expression" dxfId="107" priority="19">
      <formula>$A$11=3</formula>
    </cfRule>
    <cfRule type="expression" dxfId="106" priority="20">
      <formula>$A$11=1</formula>
    </cfRule>
  </conditionalFormatting>
  <conditionalFormatting sqref="K16:L16">
    <cfRule type="expression" dxfId="105" priority="17">
      <formula>$H$17="CCI (CC Intégral)"</formula>
    </cfRule>
  </conditionalFormatting>
  <conditionalFormatting sqref="O15">
    <cfRule type="expression" dxfId="104" priority="14">
      <formula>$A$11=2</formula>
    </cfRule>
    <cfRule type="expression" dxfId="103" priority="15">
      <formula>$A$11=3</formula>
    </cfRule>
    <cfRule type="expression" dxfId="102" priority="16">
      <formula>$A$11=1</formula>
    </cfRule>
  </conditionalFormatting>
  <conditionalFormatting sqref="P15:Q15">
    <cfRule type="expression" dxfId="101" priority="11">
      <formula>$A$11=2</formula>
    </cfRule>
    <cfRule type="expression" dxfId="100" priority="12">
      <formula>$A$11=3</formula>
    </cfRule>
    <cfRule type="expression" dxfId="99" priority="13">
      <formula>$A$11=1</formula>
    </cfRule>
  </conditionalFormatting>
  <conditionalFormatting sqref="P16:Q16">
    <cfRule type="expression" dxfId="98" priority="8">
      <formula>$A$11=2</formula>
    </cfRule>
    <cfRule type="expression" dxfId="97" priority="9">
      <formula>$A$11=4</formula>
    </cfRule>
    <cfRule type="expression" dxfId="96" priority="10">
      <formula>$A$11=1</formula>
    </cfRule>
  </conditionalFormatting>
  <conditionalFormatting sqref="O16">
    <cfRule type="expression" dxfId="95" priority="5">
      <formula>$A$11=2</formula>
    </cfRule>
    <cfRule type="expression" dxfId="94" priority="6">
      <formula>$A$11=4</formula>
    </cfRule>
    <cfRule type="expression" dxfId="93" priority="7">
      <formula>$A$11=1</formula>
    </cfRule>
  </conditionalFormatting>
  <conditionalFormatting sqref="A26:E26">
    <cfRule type="expression" dxfId="92" priority="1">
      <formula>AND($A26="Unité d'enseignement",$D26&lt;&gt;6)</formula>
    </cfRule>
  </conditionalFormatting>
  <dataValidations count="6">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operator="greaterThan" allowBlank="1" showInputMessage="1" showErrorMessage="1" errorTitle="Coefficient" error="Le coefficient doit être un nombre décimal supérieur à 0." sqref="F17:G25 F27:G44">
      <formula1>"OUI,NON"</formula1>
    </dataValidation>
    <dataValidation type="decimal" operator="lessThanOrEqual" allowBlank="1" showInputMessage="1" showErrorMessage="1" errorTitle="ECTS" error="Le nombre de crédits doit être entier et inférieur ou égal à 6." sqref="D17:D25 D27:D44">
      <formula1>6</formula1>
    </dataValidation>
    <dataValidation type="decimal" operator="greaterThan" allowBlank="1" showInputMessage="1" showErrorMessage="1" errorTitle="Coefficient" error="Le coefficient doit être un nombre décimal supérieur à 0." sqref="E17:E25 E27:E44">
      <formula1>0</formula1>
    </dataValidation>
    <dataValidation type="list" allowBlank="1" showInputMessage="1" showErrorMessage="1" errorTitle="Nature de l'ELP" error="Utiliser la liste déroulante" promptTitle="Nature ELP" prompt="Utiliser la liste déroulante" sqref="A17:A25 A27:A44">
      <formula1>Nature_ELP</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22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22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22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74078202-538A-4ECA-8F99-D18B568C6FF5}">
            <xm:f>'Fiche générale'!$B$5="Deux sessions"</xm:f>
            <x14:dxf>
              <fill>
                <patternFill>
                  <bgColor theme="1"/>
                </patternFill>
              </fill>
            </x14:dxf>
          </x14:cfRule>
          <x14:cfRule type="expression" priority="4" id="{E5B23C42-78BE-434F-B5A8-D61DD635A769}">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 id="{28F5BEDE-8BAA-44C8-B4B3-22DA59B346CC}">
            <xm:f>'Fiche générale'!$B$5="Seconde chance"</xm:f>
            <x14:dxf>
              <fill>
                <patternFill>
                  <bgColor theme="1"/>
                </patternFill>
              </fill>
            </x14:dxf>
          </x14:cfRule>
          <xm:sqref>M14:N44</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opLeftCell="A7" zoomScale="70" zoomScaleNormal="70" zoomScalePageLayoutView="85" workbookViewId="0">
      <selection activeCell="E36" sqref="E36"/>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52" t="s">
        <v>102</v>
      </c>
      <c r="B1" s="152"/>
      <c r="C1" s="152"/>
      <c r="D1" s="152"/>
      <c r="E1" s="152"/>
      <c r="F1" s="152"/>
      <c r="G1" s="152"/>
      <c r="H1" s="152"/>
      <c r="I1" s="152"/>
      <c r="J1" s="152"/>
      <c r="K1" s="152"/>
      <c r="L1" s="152"/>
      <c r="M1" s="152"/>
      <c r="N1" s="152"/>
    </row>
    <row r="2" spans="1:18" ht="20.100000000000001" customHeight="1" x14ac:dyDescent="0.25">
      <c r="A2" s="28" t="s">
        <v>24</v>
      </c>
      <c r="B2" s="154" t="str">
        <f>'Fiche générale'!B2</f>
        <v>LASH</v>
      </c>
      <c r="C2" s="154"/>
      <c r="D2" s="154"/>
      <c r="E2" s="154"/>
      <c r="F2" s="27"/>
      <c r="G2" s="27"/>
      <c r="H2" s="27"/>
      <c r="I2" s="27"/>
      <c r="J2" s="27"/>
      <c r="K2" s="27"/>
    </row>
    <row r="3" spans="1:18" ht="20.100000000000001" customHeight="1" x14ac:dyDescent="0.25">
      <c r="A3" s="28" t="s">
        <v>22</v>
      </c>
      <c r="B3" s="154" t="str">
        <f>'Fiche générale'!B3:I3</f>
        <v>Sociologie</v>
      </c>
      <c r="C3" s="154"/>
      <c r="D3" s="154"/>
      <c r="E3" s="154"/>
      <c r="F3" s="27"/>
      <c r="G3" s="27"/>
      <c r="H3" s="27"/>
      <c r="I3" s="27"/>
      <c r="J3" s="27"/>
      <c r="K3" s="27"/>
    </row>
    <row r="4" spans="1:18" ht="20.100000000000001" customHeight="1" x14ac:dyDescent="0.3">
      <c r="A4" s="28" t="s">
        <v>15</v>
      </c>
      <c r="B4" s="49" t="str">
        <f>'Fiche générale'!B4</f>
        <v>HLSOC18</v>
      </c>
      <c r="C4" s="29" t="s">
        <v>65</v>
      </c>
      <c r="D4" s="153"/>
      <c r="E4" s="153"/>
      <c r="F4" s="159" t="s">
        <v>23</v>
      </c>
      <c r="G4" s="160"/>
      <c r="H4" s="161"/>
      <c r="I4" s="162" t="s">
        <v>177</v>
      </c>
      <c r="J4" s="162"/>
      <c r="K4" s="162"/>
      <c r="L4" s="162"/>
      <c r="M4" s="162"/>
      <c r="N4" s="162"/>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55"/>
      <c r="E6" s="156"/>
      <c r="F6" s="159" t="s">
        <v>2</v>
      </c>
      <c r="G6" s="160"/>
      <c r="H6" s="161"/>
      <c r="I6" s="162" t="s">
        <v>177</v>
      </c>
      <c r="J6" s="162"/>
      <c r="K6" s="162"/>
      <c r="L6" s="162"/>
      <c r="M6" s="162"/>
      <c r="N6" s="162"/>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7" t="s">
        <v>32</v>
      </c>
      <c r="F9" s="158"/>
      <c r="G9" s="157" t="s">
        <v>27</v>
      </c>
      <c r="H9" s="158"/>
      <c r="I9" s="31"/>
      <c r="J9" s="33">
        <v>1</v>
      </c>
      <c r="K9" s="31"/>
      <c r="L9" s="31"/>
      <c r="M9" s="31"/>
    </row>
    <row r="10" spans="1:18" ht="15" customHeight="1" x14ac:dyDescent="0.25">
      <c r="B10" s="38"/>
      <c r="C10" s="36"/>
      <c r="D10" s="34"/>
      <c r="E10" s="144" t="s">
        <v>31</v>
      </c>
      <c r="F10" s="145"/>
      <c r="G10" s="146"/>
      <c r="H10" s="147"/>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8"/>
      <c r="F13" s="148"/>
      <c r="G13" s="87"/>
      <c r="H13" s="36"/>
      <c r="I13" s="36"/>
    </row>
    <row r="14" spans="1:18" ht="26.25" customHeight="1" x14ac:dyDescent="0.25">
      <c r="B14" s="38"/>
      <c r="C14" s="36"/>
      <c r="D14" s="36"/>
      <c r="E14" s="87"/>
      <c r="F14" s="87"/>
      <c r="G14" s="87"/>
      <c r="H14" s="36"/>
      <c r="I14" s="36"/>
      <c r="J14" s="149" t="s">
        <v>16</v>
      </c>
      <c r="K14" s="150"/>
      <c r="L14" s="151"/>
      <c r="M14" s="149" t="s">
        <v>17</v>
      </c>
      <c r="N14" s="151"/>
      <c r="O14" s="138" t="s">
        <v>115</v>
      </c>
      <c r="P14" s="139"/>
      <c r="Q14" s="140"/>
      <c r="R14" s="141" t="s">
        <v>116</v>
      </c>
    </row>
    <row r="15" spans="1:18" ht="39.75" customHeight="1" x14ac:dyDescent="0.25">
      <c r="C15" s="14"/>
      <c r="D15" s="14"/>
      <c r="E15" s="15"/>
      <c r="F15" s="15"/>
      <c r="G15" s="15"/>
      <c r="H15" s="15"/>
      <c r="I15" s="16"/>
      <c r="J15" s="40" t="s">
        <v>18</v>
      </c>
      <c r="K15" s="142" t="str">
        <f>IF(H17="CCI (CC Intégral)","CT pour les dispensés","Contrôle Terminal")</f>
        <v>Contrôle Terminal</v>
      </c>
      <c r="L15" s="143"/>
      <c r="M15" s="142" t="s">
        <v>19</v>
      </c>
      <c r="N15" s="143"/>
      <c r="O15" s="43" t="s">
        <v>117</v>
      </c>
      <c r="P15" s="81" t="s">
        <v>19</v>
      </c>
      <c r="Q15" s="82"/>
      <c r="R15" s="141"/>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1"/>
    </row>
    <row r="17" spans="1:18" ht="15" customHeight="1" x14ac:dyDescent="0.25">
      <c r="A17" s="88" t="s">
        <v>0</v>
      </c>
      <c r="B17" s="89" t="s">
        <v>146</v>
      </c>
      <c r="C17" s="90" t="s">
        <v>159</v>
      </c>
      <c r="D17" s="88">
        <v>6</v>
      </c>
      <c r="E17" s="88">
        <v>6</v>
      </c>
      <c r="F17" s="88" t="s">
        <v>131</v>
      </c>
      <c r="G17" s="88" t="s">
        <v>131</v>
      </c>
      <c r="H17" s="88"/>
      <c r="I17" s="88"/>
      <c r="J17" s="88"/>
      <c r="K17" s="88"/>
      <c r="L17" s="88"/>
      <c r="M17" s="88"/>
      <c r="N17" s="88"/>
      <c r="O17" s="5"/>
      <c r="P17" s="5"/>
      <c r="Q17" s="5"/>
      <c r="R17" s="5"/>
    </row>
    <row r="18" spans="1:18" ht="15" customHeight="1" x14ac:dyDescent="0.25">
      <c r="A18" s="88" t="s">
        <v>28</v>
      </c>
      <c r="B18" s="90" t="s">
        <v>147</v>
      </c>
      <c r="C18" s="90" t="s">
        <v>159</v>
      </c>
      <c r="D18" s="88"/>
      <c r="E18" s="88">
        <v>2</v>
      </c>
      <c r="F18" s="88" t="s">
        <v>131</v>
      </c>
      <c r="G18" s="88" t="s">
        <v>133</v>
      </c>
      <c r="H18" s="88"/>
      <c r="I18" s="88"/>
      <c r="J18" s="88"/>
      <c r="K18" s="88"/>
      <c r="L18" s="88"/>
      <c r="M18" s="88"/>
      <c r="N18" s="88"/>
      <c r="O18" s="5"/>
      <c r="P18" s="5"/>
      <c r="Q18" s="5"/>
      <c r="R18" s="5"/>
    </row>
    <row r="19" spans="1:18" ht="15" customHeight="1" x14ac:dyDescent="0.25">
      <c r="A19" s="88" t="s">
        <v>28</v>
      </c>
      <c r="B19" s="90" t="s">
        <v>148</v>
      </c>
      <c r="C19" s="90" t="s">
        <v>159</v>
      </c>
      <c r="D19" s="88"/>
      <c r="E19" s="88">
        <v>1</v>
      </c>
      <c r="F19" s="88" t="s">
        <v>131</v>
      </c>
      <c r="G19" s="88" t="s">
        <v>131</v>
      </c>
      <c r="H19" s="88"/>
      <c r="I19" s="88"/>
      <c r="J19" s="88"/>
      <c r="K19" s="88"/>
      <c r="L19" s="88"/>
      <c r="M19" s="88"/>
      <c r="N19" s="88"/>
      <c r="O19" s="5"/>
      <c r="P19" s="5"/>
      <c r="Q19" s="5"/>
      <c r="R19" s="5"/>
    </row>
    <row r="20" spans="1:18" ht="15" customHeight="1" x14ac:dyDescent="0.25">
      <c r="A20" s="88" t="s">
        <v>0</v>
      </c>
      <c r="B20" s="90" t="s">
        <v>149</v>
      </c>
      <c r="C20" s="90" t="s">
        <v>159</v>
      </c>
      <c r="D20" s="88">
        <v>6</v>
      </c>
      <c r="E20" s="88">
        <v>6</v>
      </c>
      <c r="F20" s="88" t="s">
        <v>131</v>
      </c>
      <c r="G20" s="88" t="s">
        <v>131</v>
      </c>
      <c r="H20" s="88"/>
      <c r="I20" s="88"/>
      <c r="J20" s="88"/>
      <c r="K20" s="88"/>
      <c r="L20" s="88"/>
      <c r="M20" s="88"/>
      <c r="N20" s="88"/>
      <c r="O20" s="5"/>
      <c r="P20" s="5"/>
      <c r="Q20" s="5"/>
      <c r="R20" s="5"/>
    </row>
    <row r="21" spans="1:18" ht="15" customHeight="1" x14ac:dyDescent="0.25">
      <c r="A21" s="88" t="s">
        <v>28</v>
      </c>
      <c r="B21" s="90" t="s">
        <v>150</v>
      </c>
      <c r="C21" s="90" t="s">
        <v>159</v>
      </c>
      <c r="D21" s="88"/>
      <c r="E21" s="88">
        <v>1</v>
      </c>
      <c r="F21" s="88" t="s">
        <v>131</v>
      </c>
      <c r="G21" s="88" t="s">
        <v>133</v>
      </c>
      <c r="H21" s="88"/>
      <c r="I21" s="88"/>
      <c r="J21" s="88"/>
      <c r="K21" s="88"/>
      <c r="L21" s="88"/>
      <c r="M21" s="88"/>
      <c r="N21" s="88"/>
      <c r="O21" s="5"/>
      <c r="P21" s="5"/>
      <c r="Q21" s="5"/>
      <c r="R21" s="5"/>
    </row>
    <row r="22" spans="1:18" ht="15" customHeight="1" x14ac:dyDescent="0.25">
      <c r="A22" s="88" t="s">
        <v>28</v>
      </c>
      <c r="B22" s="93" t="s">
        <v>151</v>
      </c>
      <c r="C22" s="90" t="s">
        <v>159</v>
      </c>
      <c r="D22" s="88"/>
      <c r="E22" s="88">
        <v>1</v>
      </c>
      <c r="F22" s="88" t="s">
        <v>131</v>
      </c>
      <c r="G22" s="88" t="s">
        <v>133</v>
      </c>
      <c r="H22" s="88"/>
      <c r="I22" s="88"/>
      <c r="J22" s="88"/>
      <c r="K22" s="88"/>
      <c r="L22" s="88"/>
      <c r="M22" s="88"/>
      <c r="N22" s="88"/>
      <c r="O22" s="5"/>
      <c r="P22" s="5"/>
      <c r="Q22" s="5"/>
      <c r="R22" s="5"/>
    </row>
    <row r="23" spans="1:18" ht="15" customHeight="1" x14ac:dyDescent="0.25">
      <c r="A23" s="88" t="s">
        <v>0</v>
      </c>
      <c r="B23" s="90" t="s">
        <v>152</v>
      </c>
      <c r="C23" s="90" t="s">
        <v>159</v>
      </c>
      <c r="D23" s="88">
        <v>6</v>
      </c>
      <c r="E23" s="88">
        <v>6</v>
      </c>
      <c r="F23" s="88" t="s">
        <v>131</v>
      </c>
      <c r="G23" s="88" t="s">
        <v>131</v>
      </c>
      <c r="H23" s="88"/>
      <c r="I23" s="88"/>
      <c r="J23" s="88"/>
      <c r="K23" s="88"/>
      <c r="L23" s="88"/>
      <c r="M23" s="88"/>
      <c r="N23" s="88"/>
      <c r="O23" s="5"/>
      <c r="P23" s="5"/>
      <c r="Q23" s="5"/>
      <c r="R23" s="5"/>
    </row>
    <row r="24" spans="1:18" ht="15" customHeight="1" x14ac:dyDescent="0.25">
      <c r="A24" s="88" t="s">
        <v>28</v>
      </c>
      <c r="B24" s="88" t="s">
        <v>154</v>
      </c>
      <c r="C24" s="91" t="s">
        <v>159</v>
      </c>
      <c r="D24" s="88"/>
      <c r="E24" s="88">
        <v>1</v>
      </c>
      <c r="F24" s="88" t="s">
        <v>131</v>
      </c>
      <c r="G24" s="88" t="s">
        <v>131</v>
      </c>
      <c r="H24" s="88"/>
      <c r="I24" s="88"/>
      <c r="J24" s="88"/>
      <c r="K24" s="88"/>
      <c r="L24" s="88"/>
      <c r="M24" s="88"/>
      <c r="N24" s="88"/>
      <c r="O24" s="5"/>
      <c r="P24" s="5"/>
      <c r="Q24" s="5"/>
      <c r="R24" s="5"/>
    </row>
    <row r="25" spans="1:18" ht="15" customHeight="1" x14ac:dyDescent="0.25">
      <c r="A25" s="88" t="s">
        <v>28</v>
      </c>
      <c r="B25" s="88" t="s">
        <v>185</v>
      </c>
      <c r="C25" s="90" t="s">
        <v>159</v>
      </c>
      <c r="D25" s="88"/>
      <c r="E25" s="88">
        <v>1</v>
      </c>
      <c r="F25" s="88" t="s">
        <v>131</v>
      </c>
      <c r="G25" s="88" t="s">
        <v>131</v>
      </c>
      <c r="H25" s="88"/>
      <c r="I25" s="88"/>
      <c r="J25" s="88"/>
      <c r="K25" s="88"/>
      <c r="L25" s="88"/>
      <c r="M25" s="88"/>
      <c r="N25" s="88"/>
      <c r="O25" s="5"/>
      <c r="P25" s="5"/>
      <c r="Q25" s="5"/>
      <c r="R25" s="5"/>
    </row>
    <row r="26" spans="1:18" ht="15" customHeight="1" x14ac:dyDescent="0.25">
      <c r="A26" s="88" t="s">
        <v>28</v>
      </c>
      <c r="B26" s="88" t="s">
        <v>155</v>
      </c>
      <c r="C26" s="90" t="s">
        <v>159</v>
      </c>
      <c r="D26" s="88"/>
      <c r="E26" s="88">
        <v>1</v>
      </c>
      <c r="F26" s="88" t="s">
        <v>131</v>
      </c>
      <c r="G26" s="88" t="s">
        <v>131</v>
      </c>
      <c r="H26" s="88"/>
      <c r="I26" s="88"/>
      <c r="J26" s="88"/>
      <c r="K26" s="88"/>
      <c r="L26" s="88"/>
      <c r="M26" s="88"/>
      <c r="N26" s="88"/>
      <c r="O26" s="5"/>
      <c r="P26" s="5"/>
      <c r="Q26" s="5"/>
      <c r="R26" s="5"/>
    </row>
    <row r="27" spans="1:18" ht="15" customHeight="1" x14ac:dyDescent="0.25">
      <c r="A27" s="1" t="s">
        <v>0</v>
      </c>
      <c r="B27" s="5" t="s">
        <v>160</v>
      </c>
      <c r="C27" s="3" t="s">
        <v>161</v>
      </c>
      <c r="D27" s="4">
        <v>6</v>
      </c>
      <c r="E27" s="4">
        <v>6</v>
      </c>
      <c r="F27" s="4" t="s">
        <v>131</v>
      </c>
      <c r="G27" s="4" t="s">
        <v>131</v>
      </c>
      <c r="H27" s="4"/>
      <c r="I27" s="4"/>
      <c r="J27" s="1"/>
      <c r="K27" s="5"/>
      <c r="L27" s="5"/>
      <c r="M27" s="5"/>
      <c r="N27" s="5"/>
      <c r="O27" s="5"/>
      <c r="P27" s="5"/>
      <c r="Q27" s="5"/>
      <c r="R27" s="5"/>
    </row>
    <row r="28" spans="1:18" ht="15" customHeight="1" x14ac:dyDescent="0.25">
      <c r="A28" s="1" t="s">
        <v>28</v>
      </c>
      <c r="B28" s="5" t="s">
        <v>162</v>
      </c>
      <c r="C28" s="3" t="s">
        <v>161</v>
      </c>
      <c r="D28" s="4"/>
      <c r="E28" s="4">
        <v>2</v>
      </c>
      <c r="F28" s="4" t="s">
        <v>131</v>
      </c>
      <c r="G28" s="4" t="s">
        <v>131</v>
      </c>
      <c r="H28" s="4"/>
      <c r="I28" s="4"/>
      <c r="J28" s="1"/>
      <c r="K28" s="5"/>
      <c r="L28" s="5"/>
      <c r="M28" s="5"/>
      <c r="N28" s="5"/>
      <c r="O28" s="5"/>
      <c r="P28" s="5"/>
      <c r="Q28" s="5"/>
      <c r="R28" s="5"/>
    </row>
    <row r="29" spans="1:18" ht="15" customHeight="1" x14ac:dyDescent="0.25">
      <c r="A29" s="1" t="s">
        <v>28</v>
      </c>
      <c r="B29" s="5" t="s">
        <v>59</v>
      </c>
      <c r="C29" s="5" t="s">
        <v>161</v>
      </c>
      <c r="D29" s="4"/>
      <c r="E29" s="5">
        <v>2</v>
      </c>
      <c r="F29" s="5" t="s">
        <v>131</v>
      </c>
      <c r="G29" s="5" t="s">
        <v>131</v>
      </c>
      <c r="H29" s="5"/>
      <c r="I29" s="5"/>
      <c r="J29" s="1"/>
      <c r="K29" s="5"/>
      <c r="L29" s="5"/>
      <c r="M29" s="5"/>
      <c r="N29" s="5"/>
      <c r="O29" s="5"/>
      <c r="P29" s="5"/>
      <c r="Q29" s="5"/>
      <c r="R29" s="5"/>
    </row>
    <row r="30" spans="1:18" ht="15" customHeight="1" x14ac:dyDescent="0.25">
      <c r="A30" s="1" t="s">
        <v>28</v>
      </c>
      <c r="B30" s="5" t="s">
        <v>163</v>
      </c>
      <c r="C30" s="5" t="s">
        <v>161</v>
      </c>
      <c r="D30" s="4"/>
      <c r="E30" s="5">
        <v>1</v>
      </c>
      <c r="F30" s="5" t="s">
        <v>131</v>
      </c>
      <c r="G30" s="5" t="s">
        <v>131</v>
      </c>
      <c r="H30" s="5"/>
      <c r="I30" s="5"/>
      <c r="J30" s="1"/>
      <c r="K30" s="5"/>
      <c r="L30" s="5"/>
      <c r="M30" s="5"/>
      <c r="N30" s="5"/>
      <c r="O30" s="5"/>
      <c r="P30" s="5"/>
      <c r="Q30" s="5"/>
      <c r="R30" s="5"/>
    </row>
    <row r="31" spans="1:18" ht="15" customHeight="1" x14ac:dyDescent="0.25">
      <c r="A31" s="1" t="s">
        <v>28</v>
      </c>
      <c r="B31" s="5" t="s">
        <v>164</v>
      </c>
      <c r="C31" s="5" t="s">
        <v>161</v>
      </c>
      <c r="D31" s="4"/>
      <c r="E31" s="5">
        <v>1</v>
      </c>
      <c r="F31" s="5" t="s">
        <v>131</v>
      </c>
      <c r="G31" s="5" t="s">
        <v>131</v>
      </c>
      <c r="H31" s="5"/>
      <c r="I31" s="5"/>
      <c r="J31" s="1"/>
      <c r="K31" s="5"/>
      <c r="L31" s="5"/>
      <c r="M31" s="5"/>
      <c r="N31" s="5"/>
      <c r="O31" s="5"/>
      <c r="P31" s="5"/>
      <c r="Q31" s="5"/>
      <c r="R31" s="5"/>
    </row>
    <row r="32" spans="1:18" ht="15" customHeight="1" x14ac:dyDescent="0.25">
      <c r="A32" s="1" t="s">
        <v>28</v>
      </c>
      <c r="B32" s="5" t="s">
        <v>165</v>
      </c>
      <c r="C32" s="5" t="s">
        <v>161</v>
      </c>
      <c r="D32" s="4"/>
      <c r="E32" s="5">
        <v>1</v>
      </c>
      <c r="F32" s="5" t="s">
        <v>131</v>
      </c>
      <c r="G32" s="5" t="s">
        <v>131</v>
      </c>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88" priority="24">
      <formula>$A$11=2</formula>
    </cfRule>
    <cfRule type="expression" dxfId="87" priority="25">
      <formula>$A$11=3</formula>
    </cfRule>
    <cfRule type="expression" dxfId="86" priority="26">
      <formula>$A$11=1</formula>
    </cfRule>
  </conditionalFormatting>
  <conditionalFormatting sqref="I17:I44 K17:L44">
    <cfRule type="expression" dxfId="85" priority="23">
      <formula>$H17="CCI (CC Intégral)"</formula>
    </cfRule>
  </conditionalFormatting>
  <conditionalFormatting sqref="I17:J44">
    <cfRule type="expression" dxfId="84" priority="22">
      <formula>$H17="CT (Contrôle terminal)"</formula>
    </cfRule>
  </conditionalFormatting>
  <conditionalFormatting sqref="A17:E44">
    <cfRule type="expression" dxfId="83" priority="21">
      <formula>AND($A17="Unité d'enseignement",$D17&lt;&gt;6)</formula>
    </cfRule>
  </conditionalFormatting>
  <conditionalFormatting sqref="K15:L15">
    <cfRule type="expression" dxfId="82" priority="20">
      <formula>$H$17="CCI (CC Intégral)"</formula>
    </cfRule>
  </conditionalFormatting>
  <conditionalFormatting sqref="A16:N16">
    <cfRule type="expression" dxfId="81" priority="17">
      <formula>$A$11=2</formula>
    </cfRule>
    <cfRule type="expression" dxfId="80" priority="18">
      <formula>$A$11=3</formula>
    </cfRule>
    <cfRule type="expression" dxfId="79" priority="19">
      <formula>$A$11=1</formula>
    </cfRule>
  </conditionalFormatting>
  <conditionalFormatting sqref="K16:L16">
    <cfRule type="expression" dxfId="78" priority="16">
      <formula>$H$17="CCI (CC Intégral)"</formula>
    </cfRule>
  </conditionalFormatting>
  <conditionalFormatting sqref="O15">
    <cfRule type="expression" dxfId="77" priority="13">
      <formula>$A$11=2</formula>
    </cfRule>
    <cfRule type="expression" dxfId="76" priority="14">
      <formula>$A$11=3</formula>
    </cfRule>
    <cfRule type="expression" dxfId="75" priority="15">
      <formula>$A$11=1</formula>
    </cfRule>
  </conditionalFormatting>
  <conditionalFormatting sqref="P15:Q15">
    <cfRule type="expression" dxfId="74" priority="10">
      <formula>$A$11=2</formula>
    </cfRule>
    <cfRule type="expression" dxfId="73" priority="11">
      <formula>$A$11=3</formula>
    </cfRule>
    <cfRule type="expression" dxfId="72" priority="12">
      <formula>$A$11=1</formula>
    </cfRule>
  </conditionalFormatting>
  <conditionalFormatting sqref="P16:Q16">
    <cfRule type="expression" dxfId="71" priority="7">
      <formula>$A$11=2</formula>
    </cfRule>
    <cfRule type="expression" dxfId="70" priority="8">
      <formula>$A$11=4</formula>
    </cfRule>
    <cfRule type="expression" dxfId="69" priority="9">
      <formula>$A$11=1</formula>
    </cfRule>
  </conditionalFormatting>
  <conditionalFormatting sqref="O16">
    <cfRule type="expression" dxfId="68" priority="4">
      <formula>$A$11=2</formula>
    </cfRule>
    <cfRule type="expression" dxfId="67" priority="5">
      <formula>$A$11=4</formula>
    </cfRule>
    <cfRule type="expression" dxfId="66" priority="6">
      <formula>$A$11=1</formula>
    </cfRule>
  </conditionalFormatting>
  <dataValidations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3AE3F5E5-FCDB-4A2E-9073-06B86864AAB0}">
            <xm:f>'Fiche générale'!$B$5="Deux sessions"</xm:f>
            <x14:dxf>
              <fill>
                <patternFill>
                  <bgColor theme="1"/>
                </patternFill>
              </fill>
            </x14:dxf>
          </x14:cfRule>
          <x14:cfRule type="expression" priority="3" id="{623C321B-470A-46F0-9C6D-246E9783B354}">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EFAEF2E9-BF27-42A1-AA33-F28FA55813EA}">
            <xm:f>'Fiche générale'!$B$5="Seconde chance"</xm:f>
            <x14:dxf>
              <fill>
                <patternFill>
                  <bgColor theme="1"/>
                </patternFill>
              </fill>
            </x14:dxf>
          </x14:cfRule>
          <xm:sqref>M14:N44</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opLeftCell="A10" zoomScale="70" zoomScaleNormal="70" zoomScalePageLayoutView="85" workbookViewId="0">
      <selection activeCell="H39" sqref="H39"/>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52" t="s">
        <v>102</v>
      </c>
      <c r="B1" s="152"/>
      <c r="C1" s="152"/>
      <c r="D1" s="152"/>
      <c r="E1" s="152"/>
      <c r="F1" s="152"/>
      <c r="G1" s="152"/>
      <c r="H1" s="152"/>
      <c r="I1" s="152"/>
      <c r="J1" s="152"/>
      <c r="K1" s="152"/>
      <c r="L1" s="152"/>
      <c r="M1" s="152"/>
      <c r="N1" s="152"/>
    </row>
    <row r="2" spans="1:18" ht="20.100000000000001" customHeight="1" x14ac:dyDescent="0.25">
      <c r="A2" s="28" t="s">
        <v>24</v>
      </c>
      <c r="B2" s="154" t="str">
        <f>'Fiche générale'!B2</f>
        <v>LASH</v>
      </c>
      <c r="C2" s="154"/>
      <c r="D2" s="154"/>
      <c r="E2" s="154"/>
      <c r="F2" s="27"/>
      <c r="G2" s="27"/>
      <c r="H2" s="27"/>
      <c r="I2" s="27"/>
      <c r="J2" s="27"/>
      <c r="K2" s="27"/>
    </row>
    <row r="3" spans="1:18" ht="20.100000000000001" customHeight="1" x14ac:dyDescent="0.25">
      <c r="A3" s="28" t="s">
        <v>22</v>
      </c>
      <c r="B3" s="154" t="str">
        <f>'Fiche générale'!B3:I3</f>
        <v>Sociologie</v>
      </c>
      <c r="C3" s="154"/>
      <c r="D3" s="154"/>
      <c r="E3" s="154"/>
      <c r="F3" s="27"/>
      <c r="G3" s="27"/>
      <c r="H3" s="27"/>
      <c r="I3" s="27"/>
      <c r="J3" s="27"/>
      <c r="K3" s="27"/>
    </row>
    <row r="4" spans="1:18" ht="20.100000000000001" customHeight="1" x14ac:dyDescent="0.3">
      <c r="A4" s="28" t="s">
        <v>15</v>
      </c>
      <c r="B4" s="49" t="str">
        <f>'Fiche générale'!B4</f>
        <v>HLSOC18</v>
      </c>
      <c r="C4" s="29" t="s">
        <v>65</v>
      </c>
      <c r="D4" s="153"/>
      <c r="E4" s="153"/>
      <c r="F4" s="159" t="s">
        <v>23</v>
      </c>
      <c r="G4" s="160"/>
      <c r="H4" s="161"/>
      <c r="I4" s="162" t="s">
        <v>178</v>
      </c>
      <c r="J4" s="162"/>
      <c r="K4" s="162"/>
      <c r="L4" s="162"/>
      <c r="M4" s="162"/>
      <c r="N4" s="162"/>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55"/>
      <c r="E6" s="156"/>
      <c r="F6" s="159" t="s">
        <v>2</v>
      </c>
      <c r="G6" s="160"/>
      <c r="H6" s="161"/>
      <c r="I6" s="162" t="s">
        <v>178</v>
      </c>
      <c r="J6" s="162"/>
      <c r="K6" s="162"/>
      <c r="L6" s="162"/>
      <c r="M6" s="162"/>
      <c r="N6" s="162"/>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7" t="s">
        <v>32</v>
      </c>
      <c r="F9" s="158"/>
      <c r="G9" s="157" t="s">
        <v>27</v>
      </c>
      <c r="H9" s="158"/>
      <c r="I9" s="31"/>
      <c r="J9" s="33">
        <v>1</v>
      </c>
      <c r="K9" s="31"/>
      <c r="L9" s="31"/>
      <c r="M9" s="31"/>
    </row>
    <row r="10" spans="1:18" ht="15" customHeight="1" x14ac:dyDescent="0.25">
      <c r="B10" s="38"/>
      <c r="C10" s="36"/>
      <c r="D10" s="34"/>
      <c r="E10" s="144" t="s">
        <v>31</v>
      </c>
      <c r="F10" s="145"/>
      <c r="G10" s="146"/>
      <c r="H10" s="147"/>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8"/>
      <c r="F13" s="148"/>
      <c r="G13" s="87"/>
      <c r="H13" s="36"/>
      <c r="I13" s="36"/>
    </row>
    <row r="14" spans="1:18" ht="26.25" customHeight="1" x14ac:dyDescent="0.25">
      <c r="B14" s="38"/>
      <c r="C14" s="36"/>
      <c r="D14" s="36"/>
      <c r="E14" s="87"/>
      <c r="F14" s="87"/>
      <c r="G14" s="87"/>
      <c r="H14" s="36"/>
      <c r="I14" s="36"/>
      <c r="J14" s="149" t="s">
        <v>16</v>
      </c>
      <c r="K14" s="150"/>
      <c r="L14" s="151"/>
      <c r="M14" s="149" t="s">
        <v>17</v>
      </c>
      <c r="N14" s="151"/>
      <c r="O14" s="138" t="s">
        <v>115</v>
      </c>
      <c r="P14" s="139"/>
      <c r="Q14" s="140"/>
      <c r="R14" s="141" t="s">
        <v>116</v>
      </c>
    </row>
    <row r="15" spans="1:18" ht="39.75" customHeight="1" x14ac:dyDescent="0.25">
      <c r="C15" s="14"/>
      <c r="D15" s="14"/>
      <c r="E15" s="15"/>
      <c r="F15" s="15"/>
      <c r="G15" s="15"/>
      <c r="H15" s="15"/>
      <c r="I15" s="16"/>
      <c r="J15" s="40" t="s">
        <v>18</v>
      </c>
      <c r="K15" s="142" t="str">
        <f>IF(H17="CCI (CC Intégral)","CT pour les dispensés","Contrôle Terminal")</f>
        <v>CT pour les dispensés</v>
      </c>
      <c r="L15" s="143"/>
      <c r="M15" s="142" t="s">
        <v>19</v>
      </c>
      <c r="N15" s="143"/>
      <c r="O15" s="43" t="s">
        <v>117</v>
      </c>
      <c r="P15" s="81" t="s">
        <v>19</v>
      </c>
      <c r="Q15" s="82"/>
      <c r="R15" s="141"/>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1"/>
    </row>
    <row r="17" spans="1:18" ht="15" customHeight="1" x14ac:dyDescent="0.25">
      <c r="A17" s="88" t="s">
        <v>0</v>
      </c>
      <c r="B17" s="89" t="s">
        <v>130</v>
      </c>
      <c r="C17" s="90" t="s">
        <v>159</v>
      </c>
      <c r="D17" s="88">
        <v>6</v>
      </c>
      <c r="E17" s="88">
        <v>6</v>
      </c>
      <c r="F17" s="88" t="s">
        <v>131</v>
      </c>
      <c r="G17" s="88" t="s">
        <v>131</v>
      </c>
      <c r="H17" s="163" t="s">
        <v>36</v>
      </c>
      <c r="I17" s="88"/>
      <c r="J17" s="88"/>
      <c r="K17" s="88"/>
      <c r="L17" s="88"/>
      <c r="M17" s="88"/>
      <c r="N17" s="88"/>
      <c r="O17" s="5"/>
      <c r="P17" s="5"/>
      <c r="Q17" s="5"/>
      <c r="R17" s="5"/>
    </row>
    <row r="18" spans="1:18" ht="15" customHeight="1" x14ac:dyDescent="0.25">
      <c r="A18" s="88" t="s">
        <v>28</v>
      </c>
      <c r="B18" s="90" t="s">
        <v>132</v>
      </c>
      <c r="C18" s="90" t="s">
        <v>159</v>
      </c>
      <c r="D18" s="88"/>
      <c r="E18" s="88">
        <v>2</v>
      </c>
      <c r="F18" s="88" t="s">
        <v>133</v>
      </c>
      <c r="G18" s="88" t="s">
        <v>133</v>
      </c>
      <c r="H18" s="88"/>
      <c r="I18" s="88"/>
      <c r="J18" s="88"/>
      <c r="K18" s="88"/>
      <c r="L18" s="88"/>
      <c r="M18" s="88"/>
      <c r="N18" s="88"/>
      <c r="O18" s="5"/>
      <c r="P18" s="5"/>
      <c r="Q18" s="5"/>
      <c r="R18" s="5"/>
    </row>
    <row r="19" spans="1:18" ht="15" customHeight="1" x14ac:dyDescent="0.25">
      <c r="A19" s="88" t="s">
        <v>28</v>
      </c>
      <c r="B19" s="90" t="s">
        <v>135</v>
      </c>
      <c r="C19" s="90" t="s">
        <v>159</v>
      </c>
      <c r="D19" s="88"/>
      <c r="E19" s="88">
        <v>1</v>
      </c>
      <c r="F19" s="88" t="s">
        <v>131</v>
      </c>
      <c r="G19" s="88" t="s">
        <v>131</v>
      </c>
      <c r="H19" s="88"/>
      <c r="I19" s="88"/>
      <c r="J19" s="88"/>
      <c r="K19" s="88"/>
      <c r="L19" s="88"/>
      <c r="M19" s="88"/>
      <c r="N19" s="88"/>
      <c r="O19" s="5"/>
      <c r="P19" s="5"/>
      <c r="Q19" s="5"/>
      <c r="R19" s="5"/>
    </row>
    <row r="20" spans="1:18" ht="15" customHeight="1" x14ac:dyDescent="0.25">
      <c r="A20" s="88" t="s">
        <v>0</v>
      </c>
      <c r="B20" s="90" t="s">
        <v>136</v>
      </c>
      <c r="C20" s="90" t="s">
        <v>159</v>
      </c>
      <c r="D20" s="88">
        <v>6</v>
      </c>
      <c r="E20" s="88">
        <v>6</v>
      </c>
      <c r="F20" s="88" t="s">
        <v>131</v>
      </c>
      <c r="G20" s="88" t="s">
        <v>131</v>
      </c>
      <c r="H20" s="88"/>
      <c r="I20" s="88"/>
      <c r="J20" s="88"/>
      <c r="K20" s="88"/>
      <c r="L20" s="88"/>
      <c r="M20" s="88"/>
      <c r="N20" s="88"/>
      <c r="O20" s="5"/>
      <c r="P20" s="5"/>
      <c r="Q20" s="5"/>
      <c r="R20" s="5"/>
    </row>
    <row r="21" spans="1:18" ht="15" customHeight="1" x14ac:dyDescent="0.25">
      <c r="A21" s="88" t="s">
        <v>28</v>
      </c>
      <c r="B21" s="90" t="s">
        <v>137</v>
      </c>
      <c r="C21" s="90" t="s">
        <v>159</v>
      </c>
      <c r="D21" s="88"/>
      <c r="E21" s="88">
        <v>1</v>
      </c>
      <c r="F21" s="88" t="s">
        <v>133</v>
      </c>
      <c r="G21" s="88" t="s">
        <v>133</v>
      </c>
      <c r="H21" s="88"/>
      <c r="I21" s="88"/>
      <c r="J21" s="88"/>
      <c r="K21" s="88"/>
      <c r="L21" s="88"/>
      <c r="M21" s="88"/>
      <c r="N21" s="88"/>
      <c r="O21" s="5"/>
      <c r="P21" s="5"/>
      <c r="Q21" s="5"/>
      <c r="R21" s="5"/>
    </row>
    <row r="22" spans="1:18" ht="15" customHeight="1" x14ac:dyDescent="0.25">
      <c r="A22" s="88" t="s">
        <v>28</v>
      </c>
      <c r="B22" s="93" t="s">
        <v>138</v>
      </c>
      <c r="C22" s="90" t="s">
        <v>159</v>
      </c>
      <c r="D22" s="88"/>
      <c r="E22" s="88">
        <v>1</v>
      </c>
      <c r="F22" s="88" t="s">
        <v>133</v>
      </c>
      <c r="G22" s="88" t="s">
        <v>133</v>
      </c>
      <c r="H22" s="88"/>
      <c r="I22" s="88"/>
      <c r="J22" s="88"/>
      <c r="K22" s="88"/>
      <c r="L22" s="88"/>
      <c r="M22" s="88"/>
      <c r="N22" s="88"/>
      <c r="O22" s="5"/>
      <c r="P22" s="5"/>
      <c r="Q22" s="5"/>
      <c r="R22" s="5"/>
    </row>
    <row r="23" spans="1:18" ht="15" customHeight="1" x14ac:dyDescent="0.25">
      <c r="A23" s="88" t="s">
        <v>0</v>
      </c>
      <c r="B23" s="90" t="s">
        <v>139</v>
      </c>
      <c r="C23" s="90" t="s">
        <v>159</v>
      </c>
      <c r="D23" s="88">
        <v>6</v>
      </c>
      <c r="E23" s="88">
        <v>6</v>
      </c>
      <c r="F23" s="88" t="s">
        <v>131</v>
      </c>
      <c r="G23" s="88" t="s">
        <v>131</v>
      </c>
      <c r="H23" s="88"/>
      <c r="I23" s="88"/>
      <c r="J23" s="88"/>
      <c r="K23" s="88"/>
      <c r="L23" s="88"/>
      <c r="M23" s="88"/>
      <c r="N23" s="88"/>
      <c r="O23" s="5"/>
      <c r="P23" s="5"/>
      <c r="Q23" s="5"/>
      <c r="R23" s="5"/>
    </row>
    <row r="24" spans="1:18" ht="15" customHeight="1" x14ac:dyDescent="0.25">
      <c r="A24" s="88" t="s">
        <v>28</v>
      </c>
      <c r="B24" s="88" t="s">
        <v>140</v>
      </c>
      <c r="C24" s="91" t="s">
        <v>159</v>
      </c>
      <c r="D24" s="88"/>
      <c r="E24" s="88">
        <v>1</v>
      </c>
      <c r="F24" s="88" t="s">
        <v>131</v>
      </c>
      <c r="G24" s="88" t="s">
        <v>131</v>
      </c>
      <c r="H24" s="88"/>
      <c r="I24" s="88"/>
      <c r="J24" s="88"/>
      <c r="K24" s="88"/>
      <c r="L24" s="88"/>
      <c r="M24" s="88"/>
      <c r="N24" s="88"/>
      <c r="O24" s="5"/>
      <c r="P24" s="5"/>
      <c r="Q24" s="5"/>
      <c r="R24" s="5"/>
    </row>
    <row r="25" spans="1:18" ht="15" customHeight="1" x14ac:dyDescent="0.25">
      <c r="A25" s="88" t="s">
        <v>28</v>
      </c>
      <c r="B25" s="88" t="s">
        <v>141</v>
      </c>
      <c r="C25" s="90" t="s">
        <v>159</v>
      </c>
      <c r="D25" s="88"/>
      <c r="E25" s="88">
        <v>1</v>
      </c>
      <c r="F25" s="88" t="s">
        <v>131</v>
      </c>
      <c r="G25" s="88" t="s">
        <v>131</v>
      </c>
      <c r="H25" s="88"/>
      <c r="I25" s="88"/>
      <c r="J25" s="88"/>
      <c r="K25" s="88"/>
      <c r="L25" s="88"/>
      <c r="M25" s="88"/>
      <c r="N25" s="88"/>
      <c r="O25" s="5"/>
      <c r="P25" s="5"/>
      <c r="Q25" s="5"/>
      <c r="R25" s="5"/>
    </row>
    <row r="26" spans="1:18" ht="15" customHeight="1" x14ac:dyDescent="0.25">
      <c r="A26" s="88" t="s">
        <v>28</v>
      </c>
      <c r="B26" s="88" t="s">
        <v>153</v>
      </c>
      <c r="C26" s="90" t="s">
        <v>159</v>
      </c>
      <c r="D26" s="88"/>
      <c r="E26" s="88">
        <v>1</v>
      </c>
      <c r="F26" s="88" t="s">
        <v>131</v>
      </c>
      <c r="G26" s="88" t="s">
        <v>131</v>
      </c>
      <c r="H26" s="57"/>
      <c r="I26" s="57"/>
      <c r="J26" s="57"/>
      <c r="K26" s="57"/>
      <c r="L26" s="56"/>
      <c r="M26" s="88"/>
      <c r="N26" s="88"/>
      <c r="O26" s="5"/>
      <c r="P26" s="5"/>
      <c r="Q26" s="5"/>
      <c r="R26" s="5"/>
    </row>
    <row r="27" spans="1:18" ht="15" customHeight="1" x14ac:dyDescent="0.25">
      <c r="A27" s="88" t="s">
        <v>28</v>
      </c>
      <c r="B27" s="88" t="s">
        <v>142</v>
      </c>
      <c r="C27" s="90" t="s">
        <v>159</v>
      </c>
      <c r="D27" s="88"/>
      <c r="E27" s="88">
        <v>1</v>
      </c>
      <c r="F27" s="88" t="s">
        <v>131</v>
      </c>
      <c r="G27" s="88" t="s">
        <v>131</v>
      </c>
      <c r="H27" s="88"/>
      <c r="I27" s="88"/>
      <c r="J27" s="88"/>
      <c r="K27" s="88"/>
      <c r="L27" s="88"/>
      <c r="M27" s="5"/>
      <c r="N27" s="5"/>
      <c r="O27" s="5"/>
      <c r="P27" s="5"/>
      <c r="Q27" s="5"/>
      <c r="R27" s="5"/>
    </row>
    <row r="28" spans="1:18" ht="15" customHeight="1" x14ac:dyDescent="0.25">
      <c r="A28" s="1" t="s">
        <v>0</v>
      </c>
      <c r="B28" s="5" t="s">
        <v>167</v>
      </c>
      <c r="C28" s="3"/>
      <c r="D28" s="4">
        <v>6</v>
      </c>
      <c r="E28" s="4">
        <v>6</v>
      </c>
      <c r="F28" s="4" t="s">
        <v>131</v>
      </c>
      <c r="G28" s="4" t="s">
        <v>131</v>
      </c>
      <c r="H28" s="4"/>
      <c r="I28" s="4"/>
      <c r="J28" s="1"/>
      <c r="K28" s="5"/>
      <c r="L28" s="5"/>
      <c r="M28" s="5"/>
      <c r="N28" s="5"/>
      <c r="O28" s="5"/>
      <c r="P28" s="5"/>
      <c r="Q28" s="5"/>
      <c r="R28" s="5"/>
    </row>
    <row r="29" spans="1:18" ht="15" customHeight="1" x14ac:dyDescent="0.25">
      <c r="A29" s="1" t="s">
        <v>28</v>
      </c>
      <c r="B29" s="5" t="s">
        <v>168</v>
      </c>
      <c r="C29" s="3"/>
      <c r="D29" s="4"/>
      <c r="E29" s="4">
        <v>2</v>
      </c>
      <c r="F29" s="4" t="s">
        <v>131</v>
      </c>
      <c r="G29" s="4" t="s">
        <v>131</v>
      </c>
      <c r="H29" s="4" t="s">
        <v>36</v>
      </c>
      <c r="I29" s="4"/>
      <c r="J29" s="1">
        <v>2</v>
      </c>
      <c r="K29" s="5" t="s">
        <v>13</v>
      </c>
      <c r="L29" s="5"/>
      <c r="M29" s="5" t="s">
        <v>13</v>
      </c>
      <c r="N29" s="5"/>
      <c r="O29" s="5" t="s">
        <v>13</v>
      </c>
      <c r="P29" s="5"/>
      <c r="Q29" s="5"/>
      <c r="R29" s="5" t="s">
        <v>187</v>
      </c>
    </row>
    <row r="30" spans="1:18" ht="15" customHeight="1" x14ac:dyDescent="0.25">
      <c r="A30" s="1" t="s">
        <v>28</v>
      </c>
      <c r="B30" s="5" t="s">
        <v>169</v>
      </c>
      <c r="C30" s="5"/>
      <c r="D30" s="4"/>
      <c r="E30" s="5">
        <v>2</v>
      </c>
      <c r="F30" s="5" t="s">
        <v>131</v>
      </c>
      <c r="G30" s="5" t="s">
        <v>131</v>
      </c>
      <c r="H30" s="5" t="s">
        <v>36</v>
      </c>
      <c r="I30" s="5"/>
      <c r="J30" s="1">
        <v>2</v>
      </c>
      <c r="K30" s="5" t="s">
        <v>13</v>
      </c>
      <c r="L30" s="5"/>
      <c r="M30" s="5" t="s">
        <v>13</v>
      </c>
      <c r="N30" s="5"/>
      <c r="O30" s="5" t="s">
        <v>13</v>
      </c>
      <c r="P30" s="5"/>
      <c r="Q30" s="5"/>
      <c r="R30" s="5" t="s">
        <v>187</v>
      </c>
    </row>
    <row r="31" spans="1:18" ht="15" customHeight="1" x14ac:dyDescent="0.25">
      <c r="A31" s="1" t="s">
        <v>28</v>
      </c>
      <c r="B31" s="5" t="s">
        <v>170</v>
      </c>
      <c r="C31" s="5"/>
      <c r="D31" s="4"/>
      <c r="E31" s="5">
        <v>2</v>
      </c>
      <c r="F31" s="5" t="s">
        <v>131</v>
      </c>
      <c r="G31" s="5" t="s">
        <v>131</v>
      </c>
      <c r="H31" s="5" t="s">
        <v>36</v>
      </c>
      <c r="I31" s="5"/>
      <c r="J31" s="1">
        <v>2</v>
      </c>
      <c r="K31" s="5" t="s">
        <v>13</v>
      </c>
      <c r="L31" s="5"/>
      <c r="M31" s="5" t="s">
        <v>13</v>
      </c>
      <c r="N31" s="5"/>
      <c r="O31" s="5" t="s">
        <v>13</v>
      </c>
      <c r="P31" s="5"/>
      <c r="Q31" s="5"/>
      <c r="R31" s="5" t="s">
        <v>187</v>
      </c>
    </row>
    <row r="32" spans="1:18" ht="15" customHeight="1" x14ac:dyDescent="0.25">
      <c r="A32" s="1" t="s">
        <v>28</v>
      </c>
      <c r="B32" s="5" t="s">
        <v>171</v>
      </c>
      <c r="C32" s="5"/>
      <c r="D32" s="4"/>
      <c r="E32" s="5">
        <v>2</v>
      </c>
      <c r="F32" s="5" t="s">
        <v>131</v>
      </c>
      <c r="G32" s="5" t="s">
        <v>131</v>
      </c>
      <c r="H32" s="5" t="s">
        <v>36</v>
      </c>
      <c r="I32" s="5"/>
      <c r="J32" s="1">
        <v>2</v>
      </c>
      <c r="K32" s="5" t="s">
        <v>13</v>
      </c>
      <c r="L32" s="5"/>
      <c r="M32" s="5" t="s">
        <v>13</v>
      </c>
      <c r="N32" s="5"/>
      <c r="O32" s="5" t="s">
        <v>13</v>
      </c>
      <c r="P32" s="5"/>
      <c r="Q32" s="5"/>
      <c r="R32" s="5" t="s">
        <v>187</v>
      </c>
    </row>
    <row r="33" spans="1:18" x14ac:dyDescent="0.25">
      <c r="A33" s="1" t="s">
        <v>28</v>
      </c>
      <c r="B33" s="5" t="s">
        <v>166</v>
      </c>
      <c r="C33" s="5"/>
      <c r="D33" s="4"/>
      <c r="E33" s="5"/>
      <c r="F33" s="5" t="s">
        <v>131</v>
      </c>
      <c r="G33" s="5" t="s">
        <v>131</v>
      </c>
      <c r="H33" s="5" t="s">
        <v>36</v>
      </c>
      <c r="I33" s="5"/>
      <c r="J33" s="1" t="s">
        <v>172</v>
      </c>
      <c r="K33" s="5" t="s">
        <v>13</v>
      </c>
      <c r="L33" s="5"/>
      <c r="M33" s="5" t="s">
        <v>13</v>
      </c>
      <c r="N33" s="5"/>
      <c r="O33" s="5" t="s">
        <v>13</v>
      </c>
      <c r="P33" s="5"/>
      <c r="Q33" s="5"/>
      <c r="R33" s="5" t="s">
        <v>187</v>
      </c>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62" priority="25">
      <formula>$A$11=2</formula>
    </cfRule>
    <cfRule type="expression" dxfId="61" priority="26">
      <formula>$A$11=3</formula>
    </cfRule>
    <cfRule type="expression" dxfId="60" priority="27">
      <formula>$A$11=1</formula>
    </cfRule>
  </conditionalFormatting>
  <conditionalFormatting sqref="I17:I25 I27:I44 K17:L25 L27:L44 K27:K28 K34:K44">
    <cfRule type="expression" dxfId="59" priority="24">
      <formula>$H17="CCI (CC Intégral)"</formula>
    </cfRule>
  </conditionalFormatting>
  <conditionalFormatting sqref="I17:J25 I27:J44">
    <cfRule type="expression" dxfId="58" priority="23">
      <formula>$H17="CT (Contrôle terminal)"</formula>
    </cfRule>
  </conditionalFormatting>
  <conditionalFormatting sqref="A17:E25 A27:E44">
    <cfRule type="expression" dxfId="57" priority="22">
      <formula>AND($A17="Unité d'enseignement",$D17&lt;&gt;6)</formula>
    </cfRule>
  </conditionalFormatting>
  <conditionalFormatting sqref="K15:L15">
    <cfRule type="expression" dxfId="56" priority="21">
      <formula>$H$17="CCI (CC Intégral)"</formula>
    </cfRule>
  </conditionalFormatting>
  <conditionalFormatting sqref="A16:N16">
    <cfRule type="expression" dxfId="55" priority="18">
      <formula>$A$11=2</formula>
    </cfRule>
    <cfRule type="expression" dxfId="54" priority="19">
      <formula>$A$11=3</formula>
    </cfRule>
    <cfRule type="expression" dxfId="53" priority="20">
      <formula>$A$11=1</formula>
    </cfRule>
  </conditionalFormatting>
  <conditionalFormatting sqref="K16:L16">
    <cfRule type="expression" dxfId="52" priority="17">
      <formula>$H$17="CCI (CC Intégral)"</formula>
    </cfRule>
  </conditionalFormatting>
  <conditionalFormatting sqref="O15">
    <cfRule type="expression" dxfId="51" priority="14">
      <formula>$A$11=2</formula>
    </cfRule>
    <cfRule type="expression" dxfId="50" priority="15">
      <formula>$A$11=3</formula>
    </cfRule>
    <cfRule type="expression" dxfId="49" priority="16">
      <formula>$A$11=1</formula>
    </cfRule>
  </conditionalFormatting>
  <conditionalFormatting sqref="P15:Q15">
    <cfRule type="expression" dxfId="48" priority="11">
      <formula>$A$11=2</formula>
    </cfRule>
    <cfRule type="expression" dxfId="47" priority="12">
      <formula>$A$11=3</formula>
    </cfRule>
    <cfRule type="expression" dxfId="46" priority="13">
      <formula>$A$11=1</formula>
    </cfRule>
  </conditionalFormatting>
  <conditionalFormatting sqref="P16:Q16">
    <cfRule type="expression" dxfId="45" priority="8">
      <formula>$A$11=2</formula>
    </cfRule>
    <cfRule type="expression" dxfId="44" priority="9">
      <formula>$A$11=4</formula>
    </cfRule>
    <cfRule type="expression" dxfId="43" priority="10">
      <formula>$A$11=1</formula>
    </cfRule>
  </conditionalFormatting>
  <conditionalFormatting sqref="O16">
    <cfRule type="expression" dxfId="42" priority="5">
      <formula>$A$11=2</formula>
    </cfRule>
    <cfRule type="expression" dxfId="41" priority="6">
      <formula>$A$11=4</formula>
    </cfRule>
    <cfRule type="expression" dxfId="40" priority="7">
      <formula>$A$11=1</formula>
    </cfRule>
  </conditionalFormatting>
  <conditionalFormatting sqref="A26:E26">
    <cfRule type="expression" dxfId="39" priority="1">
      <formula>AND($A26="Unité d'enseignement",$D26&lt;&gt;6)</formula>
    </cfRule>
  </conditionalFormatting>
  <dataValidations count="6">
    <dataValidation type="list" allowBlank="1" showInputMessage="1" showErrorMessage="1" errorTitle="Nature" error="Utiliser la liste déroulante" promptTitle="Nature" prompt="Utiliser la liste déroulante" sqref="M17:M44 O17:P44 K17:K25 K27:K44">
      <formula1>liste_nature_controle</formula1>
    </dataValidation>
    <dataValidation type="list" operator="greaterThan" allowBlank="1" showInputMessage="1" showErrorMessage="1" errorTitle="Coefficient" error="Le coefficient doit être un nombre décimal supérieur à 0." sqref="F17:G25 F27:G44">
      <formula1>"OUI,NON"</formula1>
    </dataValidation>
    <dataValidation type="decimal" operator="lessThanOrEqual" allowBlank="1" showInputMessage="1" showErrorMessage="1" errorTitle="ECTS" error="Le nombre de crédits doit être entier et inférieur ou égal à 6." sqref="D17:D25 D27:D44">
      <formula1>6</formula1>
    </dataValidation>
    <dataValidation type="decimal" operator="greaterThan" allowBlank="1" showInputMessage="1" showErrorMessage="1" errorTitle="Coefficient" error="Le coefficient doit être un nombre décimal supérieur à 0." sqref="E17:E25 E27:E44">
      <formula1>0</formula1>
    </dataValidation>
    <dataValidation type="list" allowBlank="1" showInputMessage="1" showErrorMessage="1" errorTitle="Nature de l'ELP" error="Utiliser la liste déroulante" promptTitle="Nature ELP" prompt="Utiliser la liste déroulante" sqref="A17:A25 A27:A44">
      <formula1>Nature_ELP</formula1>
    </dataValidation>
    <dataValidation type="list" allowBlank="1" showInputMessage="1" showErrorMessage="1" promptTitle="Type contrôle" prompt="Utiliser la liste déroulante" sqref="H17:H25 H27:H44">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427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427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427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15B00A7E-3F34-4F06-B383-5FECF2DD8A2E}">
            <xm:f>'Fiche générale'!$B$5="Deux sessions"</xm:f>
            <x14:dxf>
              <fill>
                <patternFill>
                  <bgColor theme="1"/>
                </patternFill>
              </fill>
            </x14:dxf>
          </x14:cfRule>
          <x14:cfRule type="expression" priority="4" id="{664EFFE8-2E4C-4491-8C5A-5FC57461B95E}">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3" id="{B984CC24-5D80-4ED1-AE07-D261441AA9FA}">
            <xm:f>'Fiche générale'!$B$5="Seconde chance"</xm:f>
            <x14:dxf>
              <fill>
                <patternFill>
                  <bgColor theme="1"/>
                </patternFill>
              </fill>
            </x14:dxf>
          </x14:cfRule>
          <xm:sqref>M14:N44</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abSelected="1" topLeftCell="A4" zoomScale="70" zoomScaleNormal="70" zoomScalePageLayoutView="85" workbookViewId="0">
      <selection activeCell="J32" sqref="J32"/>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52" t="s">
        <v>102</v>
      </c>
      <c r="B1" s="152"/>
      <c r="C1" s="152"/>
      <c r="D1" s="152"/>
      <c r="E1" s="152"/>
      <c r="F1" s="152"/>
      <c r="G1" s="152"/>
      <c r="H1" s="152"/>
      <c r="I1" s="152"/>
      <c r="J1" s="152"/>
      <c r="K1" s="152"/>
      <c r="L1" s="152"/>
      <c r="M1" s="152"/>
      <c r="N1" s="152"/>
    </row>
    <row r="2" spans="1:18" ht="20.100000000000001" customHeight="1" x14ac:dyDescent="0.25">
      <c r="A2" s="28" t="s">
        <v>24</v>
      </c>
      <c r="B2" s="154" t="str">
        <f>'Fiche générale'!B2</f>
        <v>LASH</v>
      </c>
      <c r="C2" s="154"/>
      <c r="D2" s="154"/>
      <c r="E2" s="154"/>
      <c r="F2" s="27"/>
      <c r="G2" s="27"/>
      <c r="H2" s="27"/>
      <c r="I2" s="27"/>
      <c r="J2" s="27"/>
      <c r="K2" s="27"/>
    </row>
    <row r="3" spans="1:18" ht="20.100000000000001" customHeight="1" x14ac:dyDescent="0.25">
      <c r="A3" s="28" t="s">
        <v>22</v>
      </c>
      <c r="B3" s="154" t="str">
        <f>'Fiche générale'!B3:I3</f>
        <v>Sociologie</v>
      </c>
      <c r="C3" s="154"/>
      <c r="D3" s="154"/>
      <c r="E3" s="154"/>
      <c r="F3" s="27"/>
      <c r="G3" s="27"/>
      <c r="H3" s="27"/>
      <c r="I3" s="27"/>
      <c r="J3" s="27"/>
      <c r="K3" s="27"/>
    </row>
    <row r="4" spans="1:18" ht="20.100000000000001" customHeight="1" x14ac:dyDescent="0.3">
      <c r="A4" s="28" t="s">
        <v>15</v>
      </c>
      <c r="B4" s="49" t="str">
        <f>'Fiche générale'!B4</f>
        <v>HLSOC18</v>
      </c>
      <c r="C4" s="29" t="s">
        <v>65</v>
      </c>
      <c r="D4" s="153"/>
      <c r="E4" s="153"/>
      <c r="F4" s="159" t="s">
        <v>23</v>
      </c>
      <c r="G4" s="160"/>
      <c r="H4" s="161"/>
      <c r="I4" s="162" t="s">
        <v>179</v>
      </c>
      <c r="J4" s="162"/>
      <c r="K4" s="162"/>
      <c r="L4" s="162"/>
      <c r="M4" s="162"/>
      <c r="N4" s="162"/>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55"/>
      <c r="E6" s="156"/>
      <c r="F6" s="159" t="s">
        <v>2</v>
      </c>
      <c r="G6" s="160"/>
      <c r="H6" s="161"/>
      <c r="I6" s="162" t="s">
        <v>179</v>
      </c>
      <c r="J6" s="162"/>
      <c r="K6" s="162"/>
      <c r="L6" s="162"/>
      <c r="M6" s="162"/>
      <c r="N6" s="162"/>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7" t="s">
        <v>32</v>
      </c>
      <c r="F9" s="158"/>
      <c r="G9" s="157" t="s">
        <v>27</v>
      </c>
      <c r="H9" s="158"/>
      <c r="I9" s="31"/>
      <c r="J9" s="33">
        <v>1</v>
      </c>
      <c r="K9" s="31"/>
      <c r="L9" s="31"/>
      <c r="M9" s="31"/>
    </row>
    <row r="10" spans="1:18" ht="15" customHeight="1" x14ac:dyDescent="0.25">
      <c r="B10" s="38"/>
      <c r="C10" s="36"/>
      <c r="D10" s="34"/>
      <c r="E10" s="144" t="s">
        <v>31</v>
      </c>
      <c r="F10" s="145"/>
      <c r="G10" s="146"/>
      <c r="H10" s="147"/>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8"/>
      <c r="F13" s="148"/>
      <c r="G13" s="87"/>
      <c r="H13" s="36"/>
      <c r="I13" s="36"/>
    </row>
    <row r="14" spans="1:18" ht="26.25" customHeight="1" x14ac:dyDescent="0.25">
      <c r="B14" s="38"/>
      <c r="C14" s="36"/>
      <c r="D14" s="36"/>
      <c r="E14" s="87"/>
      <c r="F14" s="87"/>
      <c r="G14" s="87"/>
      <c r="H14" s="36"/>
      <c r="I14" s="36"/>
      <c r="J14" s="149" t="s">
        <v>16</v>
      </c>
      <c r="K14" s="150"/>
      <c r="L14" s="151"/>
      <c r="M14" s="149" t="s">
        <v>17</v>
      </c>
      <c r="N14" s="151"/>
      <c r="O14" s="138" t="s">
        <v>115</v>
      </c>
      <c r="P14" s="139"/>
      <c r="Q14" s="140"/>
      <c r="R14" s="141" t="s">
        <v>116</v>
      </c>
    </row>
    <row r="15" spans="1:18" ht="39.75" customHeight="1" x14ac:dyDescent="0.25">
      <c r="C15" s="14"/>
      <c r="D15" s="14"/>
      <c r="E15" s="15"/>
      <c r="F15" s="15"/>
      <c r="G15" s="15"/>
      <c r="H15" s="15"/>
      <c r="I15" s="16"/>
      <c r="J15" s="40" t="s">
        <v>18</v>
      </c>
      <c r="K15" s="142" t="str">
        <f>IF(H17="CCI (CC Intégral)","CT pour les dispensés","Contrôle Terminal")</f>
        <v>CT pour les dispensés</v>
      </c>
      <c r="L15" s="143"/>
      <c r="M15" s="142" t="s">
        <v>19</v>
      </c>
      <c r="N15" s="143"/>
      <c r="O15" s="43" t="s">
        <v>117</v>
      </c>
      <c r="P15" s="81" t="s">
        <v>19</v>
      </c>
      <c r="Q15" s="82"/>
      <c r="R15" s="141"/>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81" t="s">
        <v>20</v>
      </c>
      <c r="P16" s="81" t="s">
        <v>20</v>
      </c>
      <c r="Q16" s="81" t="s">
        <v>21</v>
      </c>
      <c r="R16" s="141"/>
    </row>
    <row r="17" spans="1:18" ht="15" customHeight="1" x14ac:dyDescent="0.25">
      <c r="A17" s="1" t="s">
        <v>0</v>
      </c>
      <c r="B17" s="2" t="s">
        <v>146</v>
      </c>
      <c r="C17" s="3" t="s">
        <v>159</v>
      </c>
      <c r="D17" s="4">
        <v>6</v>
      </c>
      <c r="E17" s="4">
        <v>6</v>
      </c>
      <c r="F17" s="4" t="s">
        <v>131</v>
      </c>
      <c r="G17" s="4" t="s">
        <v>131</v>
      </c>
      <c r="H17" s="163" t="s">
        <v>36</v>
      </c>
      <c r="I17" s="4"/>
      <c r="J17" s="5"/>
      <c r="K17" s="5"/>
      <c r="L17" s="5"/>
      <c r="M17" s="5"/>
      <c r="N17" s="5"/>
      <c r="O17" s="5"/>
      <c r="P17" s="5"/>
      <c r="Q17" s="5"/>
      <c r="R17" s="5"/>
    </row>
    <row r="18" spans="1:18" ht="15" customHeight="1" x14ac:dyDescent="0.25">
      <c r="A18" s="1" t="s">
        <v>28</v>
      </c>
      <c r="B18" s="3" t="s">
        <v>147</v>
      </c>
      <c r="C18" s="3" t="s">
        <v>159</v>
      </c>
      <c r="D18" s="4"/>
      <c r="E18" s="4">
        <v>2</v>
      </c>
      <c r="F18" s="4" t="s">
        <v>131</v>
      </c>
      <c r="G18" s="4" t="s">
        <v>133</v>
      </c>
      <c r="H18" s="4"/>
      <c r="I18" s="4"/>
      <c r="J18" s="1"/>
      <c r="K18" s="5"/>
      <c r="L18" s="5"/>
      <c r="M18" s="5"/>
      <c r="N18" s="5"/>
      <c r="O18" s="5"/>
      <c r="P18" s="5"/>
      <c r="Q18" s="5"/>
      <c r="R18" s="5"/>
    </row>
    <row r="19" spans="1:18" ht="15" customHeight="1" x14ac:dyDescent="0.25">
      <c r="A19" s="1" t="s">
        <v>28</v>
      </c>
      <c r="B19" s="3" t="s">
        <v>148</v>
      </c>
      <c r="C19" s="3" t="s">
        <v>159</v>
      </c>
      <c r="D19" s="4"/>
      <c r="E19" s="4">
        <v>1</v>
      </c>
      <c r="F19" s="4" t="s">
        <v>131</v>
      </c>
      <c r="G19" s="4" t="s">
        <v>131</v>
      </c>
      <c r="H19" s="4"/>
      <c r="I19" s="4"/>
      <c r="J19" s="1"/>
      <c r="K19" s="5"/>
      <c r="L19" s="5"/>
      <c r="M19" s="5"/>
      <c r="N19" s="5"/>
      <c r="O19" s="5"/>
      <c r="P19" s="5"/>
      <c r="Q19" s="5"/>
      <c r="R19" s="5"/>
    </row>
    <row r="20" spans="1:18" ht="15" customHeight="1" x14ac:dyDescent="0.25">
      <c r="A20" s="1" t="s">
        <v>0</v>
      </c>
      <c r="B20" s="3" t="s">
        <v>149</v>
      </c>
      <c r="C20" s="3" t="s">
        <v>159</v>
      </c>
      <c r="D20" s="4">
        <v>6</v>
      </c>
      <c r="E20" s="4">
        <v>6</v>
      </c>
      <c r="F20" s="4" t="s">
        <v>131</v>
      </c>
      <c r="G20" s="4" t="s">
        <v>131</v>
      </c>
      <c r="H20" s="4"/>
      <c r="I20" s="4"/>
      <c r="J20" s="1"/>
      <c r="K20" s="5"/>
      <c r="L20" s="5"/>
      <c r="M20" s="5"/>
      <c r="N20" s="5"/>
      <c r="O20" s="5"/>
      <c r="P20" s="5"/>
      <c r="Q20" s="5"/>
      <c r="R20" s="5"/>
    </row>
    <row r="21" spans="1:18" ht="15" customHeight="1" x14ac:dyDescent="0.25">
      <c r="A21" s="1" t="s">
        <v>28</v>
      </c>
      <c r="B21" s="3" t="s">
        <v>150</v>
      </c>
      <c r="C21" s="3" t="s">
        <v>159</v>
      </c>
      <c r="D21" s="4"/>
      <c r="E21" s="4">
        <v>1</v>
      </c>
      <c r="F21" s="4" t="s">
        <v>131</v>
      </c>
      <c r="G21" s="4" t="s">
        <v>133</v>
      </c>
      <c r="H21" s="4"/>
      <c r="I21" s="4"/>
      <c r="J21" s="1"/>
      <c r="K21" s="5"/>
      <c r="L21" s="5"/>
      <c r="M21" s="5"/>
      <c r="N21" s="5"/>
      <c r="O21" s="5"/>
      <c r="P21" s="5"/>
      <c r="Q21" s="5"/>
      <c r="R21" s="5"/>
    </row>
    <row r="22" spans="1:18" ht="15" customHeight="1" x14ac:dyDescent="0.25">
      <c r="A22" s="1" t="s">
        <v>28</v>
      </c>
      <c r="B22" s="92" t="s">
        <v>151</v>
      </c>
      <c r="C22" s="3" t="s">
        <v>159</v>
      </c>
      <c r="D22" s="4"/>
      <c r="E22" s="4">
        <v>1</v>
      </c>
      <c r="F22" s="4" t="s">
        <v>131</v>
      </c>
      <c r="G22" s="4" t="s">
        <v>133</v>
      </c>
      <c r="H22" s="4"/>
      <c r="I22" s="4"/>
      <c r="J22" s="1"/>
      <c r="K22" s="5"/>
      <c r="L22" s="5"/>
      <c r="M22" s="5"/>
      <c r="N22" s="5"/>
      <c r="O22" s="5"/>
      <c r="P22" s="5"/>
      <c r="Q22" s="5"/>
      <c r="R22" s="5"/>
    </row>
    <row r="23" spans="1:18" ht="15" customHeight="1" x14ac:dyDescent="0.25">
      <c r="A23" s="1" t="s">
        <v>0</v>
      </c>
      <c r="B23" s="3" t="s">
        <v>152</v>
      </c>
      <c r="C23" s="3" t="s">
        <v>159</v>
      </c>
      <c r="D23" s="4">
        <v>6</v>
      </c>
      <c r="E23" s="4">
        <v>6</v>
      </c>
      <c r="F23" s="4" t="s">
        <v>131</v>
      </c>
      <c r="G23" s="4" t="s">
        <v>131</v>
      </c>
      <c r="H23" s="4"/>
      <c r="I23" s="4"/>
      <c r="J23" s="1"/>
      <c r="K23" s="5"/>
      <c r="L23" s="5"/>
      <c r="M23" s="5"/>
      <c r="N23" s="5"/>
      <c r="O23" s="5"/>
      <c r="P23" s="5"/>
      <c r="Q23" s="5"/>
      <c r="R23" s="5"/>
    </row>
    <row r="24" spans="1:18" ht="15" customHeight="1" x14ac:dyDescent="0.25">
      <c r="A24" s="1" t="s">
        <v>28</v>
      </c>
      <c r="B24" s="5" t="s">
        <v>154</v>
      </c>
      <c r="C24" s="6" t="s">
        <v>159</v>
      </c>
      <c r="D24" s="4"/>
      <c r="E24" s="4">
        <v>1</v>
      </c>
      <c r="F24" s="4" t="s">
        <v>131</v>
      </c>
      <c r="G24" s="4" t="s">
        <v>131</v>
      </c>
      <c r="H24" s="4"/>
      <c r="I24" s="4"/>
      <c r="J24" s="1"/>
      <c r="K24" s="5"/>
      <c r="L24" s="5"/>
      <c r="M24" s="5"/>
      <c r="N24" s="5"/>
      <c r="O24" s="5"/>
      <c r="P24" s="5"/>
      <c r="Q24" s="5"/>
      <c r="R24" s="5"/>
    </row>
    <row r="25" spans="1:18" ht="15" customHeight="1" x14ac:dyDescent="0.25">
      <c r="A25" s="1" t="s">
        <v>28</v>
      </c>
      <c r="B25" s="5" t="s">
        <v>185</v>
      </c>
      <c r="C25" s="3" t="s">
        <v>159</v>
      </c>
      <c r="D25" s="4"/>
      <c r="E25" s="4">
        <v>1</v>
      </c>
      <c r="F25" s="4" t="s">
        <v>131</v>
      </c>
      <c r="G25" s="4" t="s">
        <v>131</v>
      </c>
      <c r="H25" s="4"/>
      <c r="I25" s="4"/>
      <c r="J25" s="1"/>
      <c r="K25" s="5"/>
      <c r="L25" s="5"/>
      <c r="M25" s="5"/>
      <c r="N25" s="5"/>
      <c r="O25" s="5"/>
      <c r="P25" s="5"/>
      <c r="Q25" s="5"/>
      <c r="R25" s="5"/>
    </row>
    <row r="26" spans="1:18" ht="15" customHeight="1" x14ac:dyDescent="0.25">
      <c r="A26" s="1" t="s">
        <v>28</v>
      </c>
      <c r="B26" s="5" t="s">
        <v>155</v>
      </c>
      <c r="C26" s="3" t="s">
        <v>159</v>
      </c>
      <c r="D26" s="4"/>
      <c r="E26" s="4">
        <v>1</v>
      </c>
      <c r="F26" s="4" t="s">
        <v>131</v>
      </c>
      <c r="G26" s="4" t="s">
        <v>131</v>
      </c>
      <c r="H26" s="4"/>
      <c r="I26" s="4"/>
      <c r="J26" s="1"/>
      <c r="K26" s="5"/>
      <c r="L26" s="5"/>
      <c r="M26" s="5"/>
      <c r="N26" s="5"/>
      <c r="O26" s="5"/>
      <c r="P26" s="5"/>
      <c r="Q26" s="5"/>
      <c r="R26" s="5"/>
    </row>
    <row r="27" spans="1:18" ht="15" customHeight="1" x14ac:dyDescent="0.25">
      <c r="A27" s="1" t="s">
        <v>0</v>
      </c>
      <c r="B27" s="5" t="s">
        <v>167</v>
      </c>
      <c r="C27" s="3"/>
      <c r="D27" s="4">
        <v>6</v>
      </c>
      <c r="E27" s="4">
        <v>6</v>
      </c>
      <c r="F27" s="4" t="s">
        <v>131</v>
      </c>
      <c r="G27" s="4" t="s">
        <v>131</v>
      </c>
      <c r="H27" s="4"/>
      <c r="I27" s="4"/>
      <c r="J27" s="1"/>
      <c r="K27" s="5"/>
      <c r="L27" s="5"/>
      <c r="M27" s="5"/>
      <c r="N27" s="5"/>
      <c r="O27" s="5"/>
      <c r="P27" s="5"/>
      <c r="Q27" s="5"/>
      <c r="R27" s="5"/>
    </row>
    <row r="28" spans="1:18" ht="15" customHeight="1" x14ac:dyDescent="0.25">
      <c r="A28" s="1" t="s">
        <v>28</v>
      </c>
      <c r="B28" s="5" t="s">
        <v>168</v>
      </c>
      <c r="C28" s="3"/>
      <c r="D28" s="4"/>
      <c r="E28" s="4">
        <v>2</v>
      </c>
      <c r="F28" s="4" t="s">
        <v>131</v>
      </c>
      <c r="G28" s="4" t="s">
        <v>131</v>
      </c>
      <c r="H28" s="4" t="s">
        <v>36</v>
      </c>
      <c r="I28" s="4"/>
      <c r="J28" s="1">
        <v>2</v>
      </c>
      <c r="K28" s="5" t="s">
        <v>13</v>
      </c>
      <c r="L28" s="5"/>
      <c r="M28" s="5" t="s">
        <v>13</v>
      </c>
      <c r="N28" s="5"/>
      <c r="O28" s="5" t="s">
        <v>13</v>
      </c>
      <c r="P28" s="5"/>
      <c r="Q28" s="5"/>
      <c r="R28" s="5" t="s">
        <v>187</v>
      </c>
    </row>
    <row r="29" spans="1:18" ht="15" customHeight="1" x14ac:dyDescent="0.25">
      <c r="A29" s="1" t="s">
        <v>28</v>
      </c>
      <c r="B29" s="5" t="s">
        <v>169</v>
      </c>
      <c r="C29" s="5"/>
      <c r="D29" s="4"/>
      <c r="E29" s="5">
        <v>2</v>
      </c>
      <c r="F29" s="5" t="s">
        <v>131</v>
      </c>
      <c r="G29" s="5" t="s">
        <v>131</v>
      </c>
      <c r="H29" s="5" t="s">
        <v>36</v>
      </c>
      <c r="I29" s="5"/>
      <c r="J29" s="1">
        <v>2</v>
      </c>
      <c r="K29" s="5" t="s">
        <v>13</v>
      </c>
      <c r="L29" s="5"/>
      <c r="M29" s="5" t="s">
        <v>13</v>
      </c>
      <c r="N29" s="5"/>
      <c r="O29" s="5" t="s">
        <v>13</v>
      </c>
      <c r="P29" s="5"/>
      <c r="Q29" s="5"/>
      <c r="R29" s="5" t="s">
        <v>187</v>
      </c>
    </row>
    <row r="30" spans="1:18" ht="15" customHeight="1" x14ac:dyDescent="0.25">
      <c r="A30" s="1" t="s">
        <v>28</v>
      </c>
      <c r="B30" s="5" t="s">
        <v>170</v>
      </c>
      <c r="C30" s="5"/>
      <c r="D30" s="4"/>
      <c r="E30" s="5">
        <v>2</v>
      </c>
      <c r="F30" s="5" t="s">
        <v>131</v>
      </c>
      <c r="G30" s="5" t="s">
        <v>131</v>
      </c>
      <c r="H30" s="5" t="s">
        <v>36</v>
      </c>
      <c r="I30" s="5"/>
      <c r="J30" s="1">
        <v>2</v>
      </c>
      <c r="K30" s="5" t="s">
        <v>13</v>
      </c>
      <c r="L30" s="5"/>
      <c r="M30" s="5" t="s">
        <v>13</v>
      </c>
      <c r="N30" s="5"/>
      <c r="O30" s="5" t="s">
        <v>13</v>
      </c>
      <c r="P30" s="5"/>
      <c r="Q30" s="5"/>
      <c r="R30" s="5" t="s">
        <v>187</v>
      </c>
    </row>
    <row r="31" spans="1:18" ht="15" customHeight="1" x14ac:dyDescent="0.25">
      <c r="A31" s="1" t="s">
        <v>28</v>
      </c>
      <c r="B31" s="5" t="s">
        <v>171</v>
      </c>
      <c r="C31" s="5"/>
      <c r="D31" s="4"/>
      <c r="E31" s="5">
        <v>2</v>
      </c>
      <c r="F31" s="5" t="s">
        <v>131</v>
      </c>
      <c r="G31" s="5" t="s">
        <v>131</v>
      </c>
      <c r="H31" s="5" t="s">
        <v>36</v>
      </c>
      <c r="I31" s="5"/>
      <c r="J31" s="1">
        <v>2</v>
      </c>
      <c r="K31" s="5" t="s">
        <v>13</v>
      </c>
      <c r="L31" s="5"/>
      <c r="M31" s="5" t="s">
        <v>13</v>
      </c>
      <c r="N31" s="5"/>
      <c r="O31" s="5" t="s">
        <v>13</v>
      </c>
      <c r="P31" s="5"/>
      <c r="Q31" s="5"/>
      <c r="R31" s="5" t="s">
        <v>187</v>
      </c>
    </row>
    <row r="32" spans="1:18" ht="15" customHeight="1" x14ac:dyDescent="0.25">
      <c r="A32" s="1" t="s">
        <v>28</v>
      </c>
      <c r="B32" s="5" t="s">
        <v>166</v>
      </c>
      <c r="C32" s="5"/>
      <c r="D32" s="4"/>
      <c r="E32" s="5"/>
      <c r="F32" s="5" t="s">
        <v>131</v>
      </c>
      <c r="G32" s="5" t="s">
        <v>131</v>
      </c>
      <c r="H32" s="5" t="s">
        <v>36</v>
      </c>
      <c r="I32" s="5"/>
      <c r="J32" s="1" t="s">
        <v>172</v>
      </c>
      <c r="K32" s="5" t="s">
        <v>13</v>
      </c>
      <c r="L32" s="5"/>
      <c r="M32" s="5" t="s">
        <v>13</v>
      </c>
      <c r="N32" s="5"/>
      <c r="O32" s="5" t="s">
        <v>13</v>
      </c>
      <c r="P32" s="5"/>
      <c r="Q32" s="5"/>
      <c r="R32" s="5" t="s">
        <v>187</v>
      </c>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35" priority="25">
      <formula>$A$11=2</formula>
    </cfRule>
    <cfRule type="expression" dxfId="34" priority="26">
      <formula>$A$11=3</formula>
    </cfRule>
    <cfRule type="expression" dxfId="33" priority="27">
      <formula>$A$11=1</formula>
    </cfRule>
  </conditionalFormatting>
  <conditionalFormatting sqref="I17:I44 K17:L44">
    <cfRule type="expression" dxfId="32" priority="24">
      <formula>$H17="CCI (CC Intégral)"</formula>
    </cfRule>
  </conditionalFormatting>
  <conditionalFormatting sqref="I17:J44">
    <cfRule type="expression" dxfId="31" priority="23">
      <formula>$H17="CT (Contrôle terminal)"</formula>
    </cfRule>
  </conditionalFormatting>
  <conditionalFormatting sqref="A17:E44">
    <cfRule type="expression" dxfId="30" priority="22">
      <formula>AND($A17="Unité d'enseignement",$D17&lt;&gt;6)</formula>
    </cfRule>
  </conditionalFormatting>
  <conditionalFormatting sqref="K15:L15">
    <cfRule type="expression" dxfId="29" priority="21">
      <formula>$H$17="CCI (CC Intégral)"</formula>
    </cfRule>
  </conditionalFormatting>
  <conditionalFormatting sqref="A16:N16">
    <cfRule type="expression" dxfId="28" priority="18">
      <formula>$A$11=2</formula>
    </cfRule>
    <cfRule type="expression" dxfId="27" priority="19">
      <formula>$A$11=3</formula>
    </cfRule>
    <cfRule type="expression" dxfId="26" priority="20">
      <formula>$A$11=1</formula>
    </cfRule>
  </conditionalFormatting>
  <conditionalFormatting sqref="K16:L16">
    <cfRule type="expression" dxfId="25" priority="17">
      <formula>$H$17="CCI (CC Intégral)"</formula>
    </cfRule>
  </conditionalFormatting>
  <conditionalFormatting sqref="O15">
    <cfRule type="expression" dxfId="24" priority="14">
      <formula>$A$11=2</formula>
    </cfRule>
    <cfRule type="expression" dxfId="23" priority="15">
      <formula>$A$11=3</formula>
    </cfRule>
    <cfRule type="expression" dxfId="22" priority="16">
      <formula>$A$11=1</formula>
    </cfRule>
  </conditionalFormatting>
  <conditionalFormatting sqref="P15:Q15">
    <cfRule type="expression" dxfId="21" priority="11">
      <formula>$A$11=2</formula>
    </cfRule>
    <cfRule type="expression" dxfId="20" priority="12">
      <formula>$A$11=3</formula>
    </cfRule>
    <cfRule type="expression" dxfId="19" priority="13">
      <formula>$A$11=1</formula>
    </cfRule>
  </conditionalFormatting>
  <conditionalFormatting sqref="P16:Q16">
    <cfRule type="expression" dxfId="18" priority="8">
      <formula>$A$11=2</formula>
    </cfRule>
    <cfRule type="expression" dxfId="17" priority="9">
      <formula>$A$11=4</formula>
    </cfRule>
    <cfRule type="expression" dxfId="16" priority="10">
      <formula>$A$11=1</formula>
    </cfRule>
  </conditionalFormatting>
  <conditionalFormatting sqref="O16">
    <cfRule type="expression" dxfId="15" priority="5">
      <formula>$A$11=2</formula>
    </cfRule>
    <cfRule type="expression" dxfId="14" priority="6">
      <formula>$A$11=4</formula>
    </cfRule>
    <cfRule type="expression" dxfId="13" priority="7">
      <formula>$A$11=1</formula>
    </cfRule>
  </conditionalFormatting>
  <conditionalFormatting sqref="L28:L32">
    <cfRule type="expression" dxfId="12" priority="1">
      <formula>$H28="CCI (CC Intégral)"</formula>
    </cfRule>
  </conditionalFormatting>
  <dataValidations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529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529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529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8" id="{3E4D3B53-7C8E-440A-80AB-C96E98C53B53}">
            <xm:f>'Fiche générale'!$B$5="Deux sessions"</xm:f>
            <x14:dxf>
              <fill>
                <patternFill>
                  <bgColor theme="1"/>
                </patternFill>
              </fill>
            </x14:dxf>
          </x14:cfRule>
          <x14:cfRule type="expression" priority="3" id="{AA6A089C-78CF-4274-AFCC-8D2337AF346B}">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D2C11F4D-237D-4830-8466-F9159AF0BAE1}">
            <xm:f>'Fiche générale'!$B$5="Seconde chance"</xm:f>
            <x14:dxf>
              <fill>
                <patternFill>
                  <bgColor theme="1"/>
                </patternFill>
              </fill>
            </x14:dxf>
          </x14:cfRule>
          <xm:sqref>M14:N44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F22" workbookViewId="0">
      <selection activeCell="H37" sqref="H37"/>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105</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119</v>
      </c>
      <c r="H8" s="18" t="s">
        <v>45</v>
      </c>
      <c r="I8" s="20" t="s">
        <v>78</v>
      </c>
    </row>
    <row r="9" spans="1:9" x14ac:dyDescent="0.25">
      <c r="A9" s="24"/>
      <c r="B9" s="24"/>
      <c r="C9" s="24"/>
      <c r="D9" s="25" t="s">
        <v>44</v>
      </c>
      <c r="E9" s="25" t="s">
        <v>55</v>
      </c>
      <c r="F9" s="25" t="s">
        <v>120</v>
      </c>
      <c r="H9" s="18" t="s">
        <v>46</v>
      </c>
      <c r="I9" s="20" t="s">
        <v>79</v>
      </c>
    </row>
    <row r="10" spans="1:9" x14ac:dyDescent="0.25">
      <c r="A10" s="24"/>
      <c r="B10" s="24"/>
      <c r="C10" s="24"/>
      <c r="D10" s="25" t="s">
        <v>45</v>
      </c>
      <c r="E10" s="25" t="s">
        <v>56</v>
      </c>
      <c r="F10" s="25" t="s">
        <v>121</v>
      </c>
      <c r="H10" s="18" t="s">
        <v>47</v>
      </c>
      <c r="I10" s="20" t="s">
        <v>80</v>
      </c>
    </row>
    <row r="11" spans="1:9" ht="31.5" x14ac:dyDescent="0.25">
      <c r="A11" s="24"/>
      <c r="B11" s="24"/>
      <c r="C11" s="24"/>
      <c r="D11" s="25" t="s">
        <v>46</v>
      </c>
      <c r="E11" s="25" t="s">
        <v>57</v>
      </c>
      <c r="F11" s="25" t="s">
        <v>122</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53</v>
      </c>
      <c r="I16" s="20" t="s">
        <v>86</v>
      </c>
    </row>
    <row r="17" spans="1:9" ht="31.5" x14ac:dyDescent="0.25">
      <c r="A17" s="24"/>
      <c r="B17" s="24"/>
      <c r="C17" s="24"/>
      <c r="D17" s="25" t="s">
        <v>52</v>
      </c>
      <c r="E17" s="25" t="s">
        <v>63</v>
      </c>
      <c r="F17" s="24"/>
      <c r="H17" s="18" t="s">
        <v>54</v>
      </c>
      <c r="I17" s="20" t="s">
        <v>87</v>
      </c>
    </row>
    <row r="18" spans="1:9" x14ac:dyDescent="0.25">
      <c r="A18" s="24"/>
      <c r="B18" s="24"/>
      <c r="C18" s="24"/>
      <c r="D18" s="25" t="s">
        <v>53</v>
      </c>
      <c r="E18" s="24"/>
      <c r="F18" s="24"/>
      <c r="H18" s="18" t="s">
        <v>55</v>
      </c>
      <c r="I18" s="20" t="s">
        <v>88</v>
      </c>
    </row>
    <row r="19" spans="1:9" x14ac:dyDescent="0.25">
      <c r="A19" s="24"/>
      <c r="B19" s="24"/>
      <c r="C19" s="24"/>
      <c r="D19" s="25" t="s">
        <v>54</v>
      </c>
      <c r="E19" s="24"/>
      <c r="F19" s="24"/>
      <c r="H19" s="18" t="s">
        <v>56</v>
      </c>
      <c r="I19" s="20" t="s">
        <v>89</v>
      </c>
    </row>
    <row r="20" spans="1:9" x14ac:dyDescent="0.25">
      <c r="A20" s="22"/>
      <c r="B20" s="22"/>
      <c r="C20" s="22"/>
      <c r="D20" s="25" t="s">
        <v>124</v>
      </c>
      <c r="E20" s="22"/>
      <c r="F20" s="22"/>
      <c r="H20" s="18" t="s">
        <v>57</v>
      </c>
      <c r="I20" s="20" t="s">
        <v>90</v>
      </c>
    </row>
    <row r="21" spans="1:9" x14ac:dyDescent="0.25">
      <c r="H21" s="18" t="s">
        <v>58</v>
      </c>
      <c r="I21" s="20" t="s">
        <v>91</v>
      </c>
    </row>
    <row r="22" spans="1:9" x14ac:dyDescent="0.25">
      <c r="H22" s="18" t="s">
        <v>59</v>
      </c>
      <c r="I22" s="20" t="s">
        <v>92</v>
      </c>
    </row>
    <row r="23" spans="1:9" ht="31.5" x14ac:dyDescent="0.25">
      <c r="H23" s="18" t="s">
        <v>60</v>
      </c>
      <c r="I23" s="20" t="s">
        <v>93</v>
      </c>
    </row>
    <row r="24" spans="1:9" x14ac:dyDescent="0.25">
      <c r="H24" s="18" t="s">
        <v>61</v>
      </c>
      <c r="I24" s="20" t="s">
        <v>94</v>
      </c>
    </row>
    <row r="25" spans="1:9" x14ac:dyDescent="0.25">
      <c r="H25" s="18" t="s">
        <v>62</v>
      </c>
      <c r="I25" s="20" t="s">
        <v>95</v>
      </c>
    </row>
    <row r="26" spans="1:9" x14ac:dyDescent="0.25">
      <c r="H26" s="18" t="s">
        <v>63</v>
      </c>
      <c r="I26" s="20" t="s">
        <v>96</v>
      </c>
    </row>
    <row r="27" spans="1:9" x14ac:dyDescent="0.25">
      <c r="H27" s="83" t="s">
        <v>119</v>
      </c>
      <c r="I27" s="20" t="s">
        <v>123</v>
      </c>
    </row>
    <row r="28" spans="1:9" x14ac:dyDescent="0.25">
      <c r="H28" s="83" t="s">
        <v>120</v>
      </c>
      <c r="I28" s="20" t="s">
        <v>127</v>
      </c>
    </row>
    <row r="29" spans="1:9" x14ac:dyDescent="0.25">
      <c r="H29" s="83" t="s">
        <v>121</v>
      </c>
      <c r="I29" s="20" t="s">
        <v>129</v>
      </c>
    </row>
    <row r="30" spans="1:9" x14ac:dyDescent="0.25">
      <c r="H30" s="83" t="s">
        <v>122</v>
      </c>
      <c r="I30" s="20" t="s">
        <v>128</v>
      </c>
    </row>
    <row r="31" spans="1:9" x14ac:dyDescent="0.25">
      <c r="H31" s="83" t="s">
        <v>124</v>
      </c>
      <c r="I31" s="20" t="s">
        <v>125</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8" priority="10">
      <formula>#REF!="O"</formula>
    </cfRule>
  </conditionalFormatting>
  <conditionalFormatting sqref="D8:D19">
    <cfRule type="expression" dxfId="7" priority="9">
      <formula>#REF!="O"</formula>
    </cfRule>
  </conditionalFormatting>
  <conditionalFormatting sqref="E8:E17">
    <cfRule type="expression" dxfId="6" priority="8">
      <formula>#REF!="O"</formula>
    </cfRule>
  </conditionalFormatting>
  <conditionalFormatting sqref="H1:I1">
    <cfRule type="expression" dxfId="5" priority="23">
      <formula>$Q1="O"</formula>
    </cfRule>
  </conditionalFormatting>
  <conditionalFormatting sqref="H2:I30">
    <cfRule type="expression" dxfId="4" priority="43">
      <formula>$Q3="O"</formula>
    </cfRule>
  </conditionalFormatting>
  <conditionalFormatting sqref="F8:F12">
    <cfRule type="expression" dxfId="3" priority="5">
      <formula>#REF!="O"</formula>
    </cfRule>
  </conditionalFormatting>
  <conditionalFormatting sqref="H31">
    <cfRule type="expression" dxfId="2" priority="4">
      <formula>$Q32="O"</formula>
    </cfRule>
  </conditionalFormatting>
  <conditionalFormatting sqref="I31">
    <cfRule type="expression" dxfId="1" priority="3">
      <formula>$Q32="O"</formula>
    </cfRule>
  </conditionalFormatting>
  <conditionalFormatting sqref="D20">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7B3D6D-9276-42D9-83EE-8A5DB97F2144}">
  <ds:schemaRefs>
    <ds:schemaRef ds:uri="http://schemas.microsoft.com/sharepoint/v3"/>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cc9b61d3-e9c6-4364-a8ad-f892d613c537"/>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19</vt:i4>
      </vt:variant>
    </vt:vector>
  </HeadingPairs>
  <TitlesOfParts>
    <vt:vector size="27" baseType="lpstr">
      <vt:lpstr>Fiche générale</vt:lpstr>
      <vt:lpstr>S5 SOCIO</vt:lpstr>
      <vt:lpstr>S6 SOCIO</vt:lpstr>
      <vt:lpstr>S5 SOCIO 1D</vt:lpstr>
      <vt:lpstr>S6 SOCIO 1D</vt:lpstr>
      <vt:lpstr>S5 SOCIO 2D</vt:lpstr>
      <vt:lpstr>S6 SOCIO 2D</vt:lpstr>
      <vt:lpstr>Listes</vt:lpstr>
      <vt:lpstr>DROIT</vt:lpstr>
      <vt:lpstr>IAE</vt:lpstr>
      <vt:lpstr>'S5 SOCIO'!Impression_des_titres</vt:lpstr>
      <vt:lpstr>'S5 SOCIO 1D'!Impression_des_titres</vt:lpstr>
      <vt:lpstr>'S5 SOCIO 2D'!Impression_des_titres</vt:lpstr>
      <vt:lpstr>'S6 SOCIO'!Impression_des_titres</vt:lpstr>
      <vt:lpstr>'S6 SOCIO 1D'!Impression_des_titres</vt:lpstr>
      <vt:lpstr>'S6 SOCIO 2D'!Impression_des_titres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2018-03-30T13:57:50Z</cp:lastPrinted>
  <dcterms:created xsi:type="dcterms:W3CDTF">2016-12-07T14:50:54Z</dcterms:created>
  <dcterms:modified xsi:type="dcterms:W3CDTF">2020-05-15T10:12:50Z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